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Itzel\Downloads\"/>
    </mc:Choice>
  </mc:AlternateContent>
  <xr:revisionPtr revIDLastSave="0" documentId="13_ncr:1_{1C8AA0C2-A3C7-4C2A-AC4C-DD9251C1567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EDIF" sheetId="1" r:id="rId1"/>
    <sheet name="CRIT_USEN" sheetId="5" r:id="rId2"/>
    <sheet name="Anexo" sheetId="3" r:id="rId3"/>
    <sheet name="VAR_IND" sheetId="2" r:id="rId4"/>
    <sheet name="USEN_PROC_Pendi" sheetId="6" r:id="rId5"/>
  </sheets>
  <definedNames>
    <definedName name="_xlchart.v1.0" hidden="1">CRIT_USEN!$F$17:$F$22</definedName>
    <definedName name="_xlchart.v1.1" hidden="1">CRIT_USEN!$G$17:$G$22</definedName>
    <definedName name="_xlnm.Print_Area" localSheetId="1">CRIT_USEN!$A$1:$M$98</definedName>
    <definedName name="_xlnm.Print_Area" localSheetId="4">USEN_PROC_Pendi!$A$1:$M$39</definedName>
    <definedName name="_xlnm.Print_Area" localSheetId="3">VAR_IND!$A$1:$N$54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M10" i="1" l="1"/>
  <c r="AP10" i="1" s="1"/>
  <c r="AM11" i="1"/>
  <c r="AP11" i="1" s="1"/>
  <c r="AQ11" i="1" s="1"/>
  <c r="AM12" i="1"/>
  <c r="AP12" i="1"/>
  <c r="AQ12" i="1" s="1"/>
  <c r="AM13" i="1"/>
  <c r="AP13" i="1" s="1"/>
  <c r="AQ13" i="1" s="1"/>
  <c r="AM14" i="1"/>
  <c r="AP14" i="1"/>
  <c r="AQ14" i="1" s="1"/>
  <c r="AM15" i="1"/>
  <c r="AP15" i="1"/>
  <c r="AQ15" i="1" s="1"/>
  <c r="AM16" i="1"/>
  <c r="AP16" i="1" s="1"/>
  <c r="AQ16" i="1" s="1"/>
  <c r="AM17" i="1"/>
  <c r="AP17" i="1"/>
  <c r="AQ17" i="1" s="1"/>
  <c r="AM18" i="1"/>
  <c r="AP18" i="1" s="1"/>
  <c r="AQ18" i="1" s="1"/>
  <c r="AM19" i="1"/>
  <c r="AP19" i="1"/>
  <c r="AQ19" i="1" s="1"/>
  <c r="AM20" i="1"/>
  <c r="AP20" i="1" s="1"/>
  <c r="AQ20" i="1" s="1"/>
  <c r="AM21" i="1"/>
  <c r="AP21" i="1"/>
  <c r="AQ21" i="1" s="1"/>
  <c r="AM22" i="1"/>
  <c r="AP22" i="1" s="1"/>
  <c r="AQ22" i="1" s="1"/>
  <c r="AM23" i="1"/>
  <c r="AP23" i="1"/>
  <c r="AQ23" i="1" s="1"/>
  <c r="AM24" i="1"/>
  <c r="AP24" i="1" s="1"/>
  <c r="AQ24" i="1" s="1"/>
  <c r="AM37" i="1"/>
  <c r="AP37" i="1"/>
  <c r="AQ37" i="1" s="1"/>
  <c r="AM38" i="1"/>
  <c r="AP38" i="1" s="1"/>
  <c r="AQ38" i="1" s="1"/>
  <c r="AM39" i="1"/>
  <c r="AP39" i="1"/>
  <c r="AQ39" i="1" s="1"/>
  <c r="AM40" i="1"/>
  <c r="AP40" i="1" s="1"/>
  <c r="AQ40" i="1" s="1"/>
  <c r="AM41" i="1"/>
  <c r="AP41" i="1"/>
  <c r="AQ41" i="1" s="1"/>
  <c r="AM25" i="1"/>
  <c r="AP25" i="1" s="1"/>
  <c r="AQ25" i="1" s="1"/>
  <c r="AM26" i="1"/>
  <c r="AP26" i="1" s="1"/>
  <c r="AQ26" i="1" s="1"/>
  <c r="AM27" i="1"/>
  <c r="AP27" i="1" s="1"/>
  <c r="AQ27" i="1" s="1"/>
  <c r="AM28" i="1"/>
  <c r="AP28" i="1"/>
  <c r="AQ28" i="1" s="1"/>
  <c r="AM29" i="1"/>
  <c r="AP29" i="1" s="1"/>
  <c r="AQ29" i="1" s="1"/>
  <c r="AM30" i="1"/>
  <c r="AP30" i="1" s="1"/>
  <c r="AQ30" i="1" s="1"/>
  <c r="AM31" i="1"/>
  <c r="AP31" i="1" s="1"/>
  <c r="AQ31" i="1" s="1"/>
  <c r="AM32" i="1"/>
  <c r="AP32" i="1"/>
  <c r="AQ32" i="1" s="1"/>
  <c r="AM33" i="1"/>
  <c r="AP33" i="1" s="1"/>
  <c r="AQ33" i="1" s="1"/>
  <c r="AM34" i="1"/>
  <c r="AP34" i="1" s="1"/>
  <c r="AQ34" i="1" s="1"/>
  <c r="AM35" i="1"/>
  <c r="AP35" i="1" s="1"/>
  <c r="AQ35" i="1" s="1"/>
  <c r="AM36" i="1"/>
  <c r="AP36" i="1"/>
  <c r="AQ36" i="1" s="1"/>
  <c r="AM42" i="1"/>
  <c r="AP42" i="1" s="1"/>
  <c r="AQ42" i="1" s="1"/>
  <c r="AM43" i="1"/>
  <c r="AP43" i="1"/>
  <c r="AQ43" i="1" s="1"/>
  <c r="AM44" i="1"/>
  <c r="AP44" i="1"/>
  <c r="AQ44" i="1" s="1"/>
  <c r="AM45" i="1"/>
  <c r="AP45" i="1" s="1"/>
  <c r="AQ45" i="1" s="1"/>
  <c r="AM46" i="1"/>
  <c r="AP46" i="1" s="1"/>
  <c r="AQ46" i="1" s="1"/>
  <c r="AM47" i="1"/>
  <c r="AP47" i="1"/>
  <c r="AQ47" i="1" s="1"/>
  <c r="AM48" i="1"/>
  <c r="AP48" i="1"/>
  <c r="AQ48" i="1" s="1"/>
  <c r="AM49" i="1"/>
  <c r="AP49" i="1" s="1"/>
  <c r="AQ49" i="1" s="1"/>
  <c r="AM50" i="1"/>
  <c r="AP50" i="1" s="1"/>
  <c r="AQ50" i="1" s="1"/>
  <c r="AM51" i="1"/>
  <c r="AP51" i="1"/>
  <c r="AQ51" i="1" s="1"/>
  <c r="AM52" i="1"/>
  <c r="AP52" i="1"/>
  <c r="AQ52" i="1" s="1"/>
  <c r="AM53" i="1"/>
  <c r="AP53" i="1" s="1"/>
  <c r="AQ53" i="1" s="1"/>
  <c r="AM54" i="1"/>
  <c r="AP54" i="1" s="1"/>
  <c r="AQ54" i="1" s="1"/>
  <c r="AM55" i="1"/>
  <c r="AP55" i="1"/>
  <c r="AQ55" i="1" s="1"/>
  <c r="AM56" i="1"/>
  <c r="AP56" i="1"/>
  <c r="AQ56" i="1" s="1"/>
  <c r="AM57" i="1"/>
  <c r="AP57" i="1"/>
  <c r="AQ57" i="1"/>
  <c r="AM58" i="1"/>
  <c r="AP58" i="1"/>
  <c r="AQ58" i="1" s="1"/>
  <c r="AR58" i="1" s="1"/>
  <c r="G22" i="5" s="1"/>
  <c r="H22" i="5" s="1"/>
  <c r="F88" i="5"/>
  <c r="F87" i="5"/>
  <c r="F86" i="5"/>
  <c r="AS15" i="1"/>
  <c r="D18" i="2" s="1"/>
  <c r="AS16" i="1"/>
  <c r="AS17" i="1"/>
  <c r="D15" i="2" s="1"/>
  <c r="AS18" i="1"/>
  <c r="AS19" i="1"/>
  <c r="AS20" i="1"/>
  <c r="AS21" i="1"/>
  <c r="AS22" i="1"/>
  <c r="AS23" i="1"/>
  <c r="AS24" i="1"/>
  <c r="D14" i="2"/>
  <c r="D30" i="2"/>
  <c r="D46" i="2"/>
  <c r="AS25" i="1"/>
  <c r="AS26" i="1"/>
  <c r="E17" i="2" s="1"/>
  <c r="AS27" i="1"/>
  <c r="AS28" i="1"/>
  <c r="AS29" i="1"/>
  <c r="AS30" i="1"/>
  <c r="AS31" i="1"/>
  <c r="AS32" i="1"/>
  <c r="AS33" i="1"/>
  <c r="AS34" i="1"/>
  <c r="AS35" i="1"/>
  <c r="AS36" i="1"/>
  <c r="E29" i="2"/>
  <c r="E45" i="2"/>
  <c r="AS37" i="1"/>
  <c r="F16" i="2" s="1"/>
  <c r="AS38" i="1"/>
  <c r="AS39" i="1"/>
  <c r="F24" i="2" s="1"/>
  <c r="AS40" i="1"/>
  <c r="AS41" i="1"/>
  <c r="F20" i="2"/>
  <c r="F36" i="2"/>
  <c r="AS42" i="1"/>
  <c r="G20" i="2" s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G16" i="2"/>
  <c r="G32" i="2"/>
  <c r="G48" i="2"/>
  <c r="AS58" i="1"/>
  <c r="H15" i="2" s="1"/>
  <c r="H17" i="2"/>
  <c r="H18" i="2"/>
  <c r="H21" i="2"/>
  <c r="H22" i="2"/>
  <c r="H23" i="2"/>
  <c r="H25" i="2"/>
  <c r="H26" i="2"/>
  <c r="H27" i="2"/>
  <c r="H29" i="2"/>
  <c r="H30" i="2"/>
  <c r="H31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AS10" i="1"/>
  <c r="C21" i="2" s="1"/>
  <c r="AS11" i="1"/>
  <c r="AS12" i="1"/>
  <c r="AS13" i="1"/>
  <c r="C33" i="2" s="1"/>
  <c r="AS14" i="1"/>
  <c r="C29" i="2"/>
  <c r="C45" i="2"/>
  <c r="E14" i="2" l="1"/>
  <c r="C41" i="2"/>
  <c r="C25" i="2"/>
  <c r="H32" i="2"/>
  <c r="H28" i="2"/>
  <c r="H24" i="2"/>
  <c r="H20" i="2"/>
  <c r="H16" i="2"/>
  <c r="G44" i="2"/>
  <c r="G28" i="2"/>
  <c r="F48" i="2"/>
  <c r="F32" i="2"/>
  <c r="E41" i="2"/>
  <c r="E25" i="2"/>
  <c r="D42" i="2"/>
  <c r="D26" i="2"/>
  <c r="C37" i="2"/>
  <c r="H19" i="2"/>
  <c r="H14" i="2"/>
  <c r="G40" i="2"/>
  <c r="G24" i="2"/>
  <c r="G17" i="2"/>
  <c r="F44" i="2"/>
  <c r="F28" i="2"/>
  <c r="E37" i="2"/>
  <c r="E21" i="2"/>
  <c r="D38" i="2"/>
  <c r="D22" i="2"/>
  <c r="C49" i="2"/>
  <c r="C14" i="2"/>
  <c r="G36" i="2"/>
  <c r="F40" i="2"/>
  <c r="F17" i="2"/>
  <c r="E49" i="2"/>
  <c r="E33" i="2"/>
  <c r="D34" i="2"/>
  <c r="C17" i="2"/>
  <c r="C48" i="2"/>
  <c r="C44" i="2"/>
  <c r="C40" i="2"/>
  <c r="C36" i="2"/>
  <c r="C32" i="2"/>
  <c r="C28" i="2"/>
  <c r="C24" i="2"/>
  <c r="C20" i="2"/>
  <c r="C16" i="2"/>
  <c r="G47" i="2"/>
  <c r="G43" i="2"/>
  <c r="G39" i="2"/>
  <c r="G35" i="2"/>
  <c r="G31" i="2"/>
  <c r="G27" i="2"/>
  <c r="G23" i="2"/>
  <c r="G19" i="2"/>
  <c r="G15" i="2"/>
  <c r="F47" i="2"/>
  <c r="F43" i="2"/>
  <c r="F39" i="2"/>
  <c r="F35" i="2"/>
  <c r="F31" i="2"/>
  <c r="F27" i="2"/>
  <c r="F23" i="2"/>
  <c r="F19" i="2"/>
  <c r="F15" i="2"/>
  <c r="E48" i="2"/>
  <c r="E44" i="2"/>
  <c r="E40" i="2"/>
  <c r="E36" i="2"/>
  <c r="E32" i="2"/>
  <c r="E28" i="2"/>
  <c r="E24" i="2"/>
  <c r="E20" i="2"/>
  <c r="E16" i="2"/>
  <c r="D49" i="2"/>
  <c r="D45" i="2"/>
  <c r="D41" i="2"/>
  <c r="D37" i="2"/>
  <c r="D33" i="2"/>
  <c r="D29" i="2"/>
  <c r="D25" i="2"/>
  <c r="D21" i="2"/>
  <c r="D17" i="2"/>
  <c r="C47" i="2"/>
  <c r="C43" i="2"/>
  <c r="C39" i="2"/>
  <c r="C35" i="2"/>
  <c r="C31" i="2"/>
  <c r="C27" i="2"/>
  <c r="C23" i="2"/>
  <c r="C19" i="2"/>
  <c r="C15" i="2"/>
  <c r="H50" i="2"/>
  <c r="G46" i="2"/>
  <c r="G42" i="2"/>
  <c r="G38" i="2"/>
  <c r="G34" i="2"/>
  <c r="G30" i="2"/>
  <c r="G26" i="2"/>
  <c r="G22" i="2"/>
  <c r="G18" i="2"/>
  <c r="G14" i="2"/>
  <c r="F46" i="2"/>
  <c r="F42" i="2"/>
  <c r="F38" i="2"/>
  <c r="F34" i="2"/>
  <c r="F30" i="2"/>
  <c r="F26" i="2"/>
  <c r="F22" i="2"/>
  <c r="F18" i="2"/>
  <c r="F14" i="2"/>
  <c r="E47" i="2"/>
  <c r="E43" i="2"/>
  <c r="E39" i="2"/>
  <c r="E35" i="2"/>
  <c r="E31" i="2"/>
  <c r="E27" i="2"/>
  <c r="E23" i="2"/>
  <c r="E19" i="2"/>
  <c r="E15" i="2"/>
  <c r="D48" i="2"/>
  <c r="D44" i="2"/>
  <c r="D40" i="2"/>
  <c r="D36" i="2"/>
  <c r="D32" i="2"/>
  <c r="D28" i="2"/>
  <c r="D24" i="2"/>
  <c r="D20" i="2"/>
  <c r="D16" i="2"/>
  <c r="I45" i="2"/>
  <c r="C46" i="2"/>
  <c r="C42" i="2"/>
  <c r="C38" i="2"/>
  <c r="C34" i="2"/>
  <c r="C30" i="2"/>
  <c r="C26" i="2"/>
  <c r="C22" i="2"/>
  <c r="C18" i="2"/>
  <c r="G49" i="2"/>
  <c r="G45" i="2"/>
  <c r="G41" i="2"/>
  <c r="G37" i="2"/>
  <c r="G33" i="2"/>
  <c r="G29" i="2"/>
  <c r="G25" i="2"/>
  <c r="G21" i="2"/>
  <c r="F49" i="2"/>
  <c r="F45" i="2"/>
  <c r="F41" i="2"/>
  <c r="F37" i="2"/>
  <c r="F33" i="2"/>
  <c r="I33" i="2" s="1"/>
  <c r="F29" i="2"/>
  <c r="F25" i="2"/>
  <c r="I25" i="2" s="1"/>
  <c r="F21" i="2"/>
  <c r="E46" i="2"/>
  <c r="E42" i="2"/>
  <c r="E38" i="2"/>
  <c r="E34" i="2"/>
  <c r="E30" i="2"/>
  <c r="E26" i="2"/>
  <c r="E22" i="2"/>
  <c r="E18" i="2"/>
  <c r="D47" i="2"/>
  <c r="D43" i="2"/>
  <c r="D39" i="2"/>
  <c r="D35" i="2"/>
  <c r="D31" i="2"/>
  <c r="D27" i="2"/>
  <c r="D23" i="2"/>
  <c r="D19" i="2"/>
  <c r="AR37" i="1"/>
  <c r="G20" i="5" s="1"/>
  <c r="AR25" i="1"/>
  <c r="G19" i="5" s="1"/>
  <c r="H19" i="5" s="1"/>
  <c r="AR42" i="1"/>
  <c r="G21" i="5" s="1"/>
  <c r="H21" i="5" s="1"/>
  <c r="AR15" i="1"/>
  <c r="G18" i="5" s="1"/>
  <c r="AP59" i="1"/>
  <c r="AQ10" i="1"/>
  <c r="C50" i="2"/>
  <c r="E50" i="2" l="1"/>
  <c r="I29" i="2"/>
  <c r="D50" i="2"/>
  <c r="I14" i="2"/>
  <c r="I49" i="2"/>
  <c r="I41" i="2"/>
  <c r="I21" i="2"/>
  <c r="I37" i="2"/>
  <c r="I30" i="2"/>
  <c r="I46" i="2"/>
  <c r="I15" i="2"/>
  <c r="I31" i="2"/>
  <c r="I47" i="2"/>
  <c r="F50" i="2"/>
  <c r="I20" i="2"/>
  <c r="I36" i="2"/>
  <c r="I18" i="2"/>
  <c r="I34" i="2"/>
  <c r="I19" i="2"/>
  <c r="I35" i="2"/>
  <c r="I24" i="2"/>
  <c r="I40" i="2"/>
  <c r="I22" i="2"/>
  <c r="I38" i="2"/>
  <c r="G50" i="2"/>
  <c r="I23" i="2"/>
  <c r="I39" i="2"/>
  <c r="I28" i="2"/>
  <c r="I44" i="2"/>
  <c r="I26" i="2"/>
  <c r="I42" i="2"/>
  <c r="I27" i="2"/>
  <c r="I43" i="2"/>
  <c r="I16" i="2"/>
  <c r="I32" i="2"/>
  <c r="I48" i="2"/>
  <c r="I17" i="2"/>
  <c r="AR10" i="1"/>
  <c r="AQ59" i="1"/>
  <c r="D87" i="5"/>
  <c r="H18" i="5"/>
  <c r="H20" i="5"/>
  <c r="D86" i="5"/>
  <c r="I50" i="2" l="1"/>
  <c r="G17" i="5"/>
  <c r="AR59" i="1"/>
  <c r="D88" i="5" l="1"/>
  <c r="H17" i="5"/>
  <c r="G23" i="5"/>
  <c r="F89" i="5" s="1"/>
</calcChain>
</file>

<file path=xl/sharedStrings.xml><?xml version="1.0" encoding="utf-8"?>
<sst xmlns="http://schemas.openxmlformats.org/spreadsheetml/2006/main" count="210" uniqueCount="162">
  <si>
    <t>A</t>
  </si>
  <si>
    <t>B</t>
  </si>
  <si>
    <t>V</t>
  </si>
  <si>
    <t>D</t>
  </si>
  <si>
    <t>C</t>
  </si>
  <si>
    <t>E</t>
  </si>
  <si>
    <t>F</t>
  </si>
  <si>
    <t>G</t>
  </si>
  <si>
    <t>H</t>
  </si>
  <si>
    <t>I</t>
  </si>
  <si>
    <t>J</t>
  </si>
  <si>
    <t>K</t>
  </si>
  <si>
    <t>L</t>
  </si>
  <si>
    <t>N</t>
  </si>
  <si>
    <t>O</t>
  </si>
  <si>
    <t>P</t>
  </si>
  <si>
    <t>Q</t>
  </si>
  <si>
    <t>R</t>
  </si>
  <si>
    <t>S</t>
  </si>
  <si>
    <t>T</t>
  </si>
  <si>
    <t>U</t>
  </si>
  <si>
    <t>M</t>
  </si>
  <si>
    <t>W</t>
  </si>
  <si>
    <t>X</t>
  </si>
  <si>
    <t>Y</t>
  </si>
  <si>
    <t>Z</t>
  </si>
  <si>
    <t>EDIFICIOS</t>
  </si>
  <si>
    <t>EQUIPOS ELECTRICOS Y ELECTRONICOS</t>
  </si>
  <si>
    <t>SCANNER</t>
  </si>
  <si>
    <t>COMPUTADORAS</t>
  </si>
  <si>
    <t>IMPRESORAS</t>
  </si>
  <si>
    <t>LAPTOP</t>
  </si>
  <si>
    <t>PROYECTOR</t>
  </si>
  <si>
    <t>FOCOS 60 W</t>
  </si>
  <si>
    <t>FOCOS 32 W</t>
  </si>
  <si>
    <t>TELEVISORES</t>
  </si>
  <si>
    <t>GRABADORES</t>
  </si>
  <si>
    <t>COPIADORAS</t>
  </si>
  <si>
    <t>VENTILADORES</t>
  </si>
  <si>
    <t>CAFETERAS</t>
  </si>
  <si>
    <t>PARRILLA</t>
  </si>
  <si>
    <t>FAX</t>
  </si>
  <si>
    <t>SACAPUNTAS</t>
  </si>
  <si>
    <t>TELEFONOS</t>
  </si>
  <si>
    <t>CHECADOR</t>
  </si>
  <si>
    <t>TALADROS</t>
  </si>
  <si>
    <t>MUFLA</t>
  </si>
  <si>
    <t>CEDULA ROBOT</t>
  </si>
  <si>
    <t>COMPRESORA</t>
  </si>
  <si>
    <t>AUTOCLAVE 1500 W</t>
  </si>
  <si>
    <t>LICUADORA</t>
  </si>
  <si>
    <t>INCUBADORA</t>
  </si>
  <si>
    <t>BOCINA</t>
  </si>
  <si>
    <t>REGULADOR</t>
  </si>
  <si>
    <t>DVD</t>
  </si>
  <si>
    <t>EQUIPO DE SONIDO</t>
  </si>
  <si>
    <t>MOTOBOMBAS</t>
  </si>
  <si>
    <t>REFRIGERADORES</t>
  </si>
  <si>
    <t>EQUIPO DE COMPUTO</t>
  </si>
  <si>
    <t>ILUMINACION</t>
  </si>
  <si>
    <t>OFICINA</t>
  </si>
  <si>
    <t>EQUIPOS DE REFRIGERACION</t>
  </si>
  <si>
    <t>EQUIPO DE LABORATORIO Y TALLERES</t>
  </si>
  <si>
    <t>EQUIPO DE BOMBEO</t>
  </si>
  <si>
    <t xml:space="preserve">TOTAL DE APARATOS </t>
  </si>
  <si>
    <t>Ñ</t>
  </si>
  <si>
    <t>LAMP 75W</t>
  </si>
  <si>
    <t>LAMP 39 W</t>
  </si>
  <si>
    <t>LAMP 500 W</t>
  </si>
  <si>
    <t>LAMP 1500 W</t>
  </si>
  <si>
    <t>LAMP 1000 W</t>
  </si>
  <si>
    <t>LAMP 32 W</t>
  </si>
  <si>
    <t>LAMP 20 W</t>
  </si>
  <si>
    <t>LAMP 250 W</t>
  </si>
  <si>
    <t>MAQ ESCRIBIR</t>
  </si>
  <si>
    <t>HORNO 1500 W</t>
  </si>
  <si>
    <t>ENFRIADOR DE AG</t>
  </si>
  <si>
    <t>A/A MINISPLIT</t>
  </si>
  <si>
    <t>A/A PAQUETE</t>
  </si>
  <si>
    <t>A/A VENTANA</t>
  </si>
  <si>
    <t>MESA ESC TRABAJO</t>
  </si>
  <si>
    <t>MOT ELEC</t>
  </si>
  <si>
    <t>GENER ELEC</t>
  </si>
  <si>
    <t>EXTRACOR DE JUG</t>
  </si>
  <si>
    <t>PANTALLA ELEC</t>
  </si>
  <si>
    <t>∑</t>
  </si>
  <si>
    <t>UA</t>
  </si>
  <si>
    <t>Pagina 1 de 1</t>
  </si>
  <si>
    <t>Responsable: Coordinación Energetica y Jefatura de Mantenimiento</t>
  </si>
  <si>
    <t>INVENTARIO DE EQUIPOS CONSUMIDORES DE ENERGÍA ELÉCTRICA</t>
  </si>
  <si>
    <t xml:space="preserve">  </t>
  </si>
  <si>
    <t>Revisión: 1</t>
  </si>
  <si>
    <t>EDIFICIO</t>
  </si>
  <si>
    <t>PERIODO</t>
  </si>
  <si>
    <t>CONSUMO X ILUMINACION</t>
  </si>
  <si>
    <t>CONSUMO X EQ.DE BOMBEO</t>
  </si>
  <si>
    <t>CONSUMO DE EE (kW) POR APARATO</t>
  </si>
  <si>
    <t>TIEMPO PROMEDIO DE OPERACIÓN (h) Horas</t>
  </si>
  <si>
    <t>TOTAL kWh CONSUMIDOS POR DIA</t>
  </si>
  <si>
    <t>TOTAL kWh CONSUMIDOS POR MES</t>
  </si>
  <si>
    <t>CLASIFICACION (USO DE ENERGIA)</t>
  </si>
  <si>
    <t>TOTAL POR EL TIPO DE USO kWh POR MES</t>
  </si>
  <si>
    <t>RESUMEN</t>
  </si>
  <si>
    <t>EQ.COMPUTO</t>
  </si>
  <si>
    <t>EQ.OFICINA</t>
  </si>
  <si>
    <t>EQ.ILUMINACION</t>
  </si>
  <si>
    <t>EQ.REFRIGERACION</t>
  </si>
  <si>
    <t>EQ.LABYTALLER</t>
  </si>
  <si>
    <t>EQ.BOMBEO</t>
  </si>
  <si>
    <t>kWh Mensual</t>
  </si>
  <si>
    <t>MJh Mensual</t>
  </si>
  <si>
    <t>Datos de conversion</t>
  </si>
  <si>
    <t>solo para información:</t>
  </si>
  <si>
    <t>CONSIDERANDO EL MÉTODO DE PARETO:</t>
  </si>
  <si>
    <t>QUE EQUIVALE AL:</t>
  </si>
  <si>
    <t>TOTAL</t>
  </si>
  <si>
    <t>1)</t>
  </si>
  <si>
    <t>2)</t>
  </si>
  <si>
    <t>3)</t>
  </si>
  <si>
    <t>POR LO QUE LAS AREAS DE OPORTUNIDAD DE AHORRO Y USO EFICIENTE DE LA ENERGÍA EN ATENDER ESTOS TRES ÁREAS DETERMINADAS</t>
  </si>
  <si>
    <t>TOTAL POR EDIFICIO</t>
  </si>
  <si>
    <t>TOTAL kWh POR MES</t>
  </si>
  <si>
    <t>AREA DE CONSTRUCCIÓN M^2</t>
  </si>
  <si>
    <t>NÚMERO DE PERSONAS CON ACTIVIDAD</t>
  </si>
  <si>
    <t>INDICADOR 1</t>
  </si>
  <si>
    <t>INDICADOR 2</t>
  </si>
  <si>
    <t>CONSUMO X EQ. COMPUTO</t>
  </si>
  <si>
    <t>CONSUMO X EQ. OFICINA</t>
  </si>
  <si>
    <t>CONSUMO X EQ. LABORATORIO</t>
  </si>
  <si>
    <t>CONSUMO X EQ. REFRIGERACIÓN</t>
  </si>
  <si>
    <t>PROCESO</t>
  </si>
  <si>
    <t>PROCESO DE ENSEÑANZA-APRENDIZAJE</t>
  </si>
  <si>
    <t>INDICADOR</t>
  </si>
  <si>
    <t>kWh en Iluminación/NPA</t>
  </si>
  <si>
    <t>kWh en refrigeración/EDIF</t>
  </si>
  <si>
    <t>INDICADOR 3</t>
  </si>
  <si>
    <t>kWh en E.Cómputo/EDIF</t>
  </si>
  <si>
    <t>TAMAÑO Y NUMERO DE: EQUIPOS DE CÓMPUTO, EQUIPOS DE ILUMINACIÓN, EQUIPOS DE REFRIGERACIÓN, EQUIPOS DE LABORATORIOS, EQUIPOS DE OFICINAS, EQUIPOS DE LABORATORIOS Y EQUIPOS DE BOMBEO</t>
  </si>
  <si>
    <t>IDENTIFICACIÓN DE VARIABLES ESTATICAS:</t>
  </si>
  <si>
    <t>IDENTIFICACIÓN DE VARIABLES ESTATICAS Y DETERMINACIÓN DE INDICADORES DE DESEMPEÑO</t>
  </si>
  <si>
    <t>CRITERIO PARA LA DETERMINACIÓN DE LOS USOS SIGNIFICATIVOS DE LA ENERGÍA</t>
  </si>
  <si>
    <t>MÉTODO PARA LA IDENTIFICACIÓN DE OPORTUNIDADES DE AHORRO EN EL CONSUMO DE LA ENERGÍA</t>
  </si>
  <si>
    <t>DIAGRAMA DE PARETO</t>
  </si>
  <si>
    <t>DIAGRAMA DE PARETO:</t>
  </si>
  <si>
    <t>ESTABLECER OBJETIVOS, METAS E INDICADORES DE DESEMPEÑO CON BASE A LAS VARIABLES ESTATICAS</t>
  </si>
  <si>
    <t>PARA DETERMINAR LAS ÁREAS DE OPORTUNIDAD Y ESTABLECER LAS LINEAS DE ACCIÓN PARA EL AHORRO DE ENERGÍA</t>
  </si>
  <si>
    <t>kWh</t>
  </si>
  <si>
    <t>EL USO y CONSUMO DE LA ENERGÍA ELÉCTRICA ESTA CONCENTRADA EN:</t>
  </si>
  <si>
    <t>OBSERVACIONES:</t>
  </si>
  <si>
    <t>LOS EQUIPOS QUE MAS CONSUMEN ENERGÍA SON LOS EQUIPOS DE REFRIGERACIÓN Y EQUIPOS DE ILUMINACIÓN</t>
  </si>
  <si>
    <t>CONSUMOS</t>
  </si>
  <si>
    <t>NÚMERO DE PERSONAS</t>
  </si>
  <si>
    <t>PROCESO DE GESTIÓN-ADMÓN.</t>
  </si>
  <si>
    <t>Objetivo</t>
  </si>
  <si>
    <t>AHORRO DE ENERGÍA QUE IMPACTAN EN LOS INDICADORES DE DESEMPEÑO ENERGÉTICO</t>
  </si>
  <si>
    <t>VARIABLE ESTATICAS</t>
  </si>
  <si>
    <t>NOTA: DE ACUERDO AL RESULTADO SE RECOMIENDA INDICADORES DE EFICIENCIA ENERGÉTICA PARA EL AHORRO ENERGETICO POR EDIFICIO Y POR USO DE LA ENERGÍA ENCONTRADAS EN EL DIAGRAMA DE PARETO</t>
  </si>
  <si>
    <t>Codigo:  SIG-EN-FE-21-07</t>
  </si>
  <si>
    <t>Pagina 1 de 2</t>
  </si>
  <si>
    <t>Pagina 2 de 2</t>
  </si>
  <si>
    <t>Documento:Uso de Energía, Uso Significativo de Energía</t>
  </si>
  <si>
    <t>Emisión: Junio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</si>
</sst>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"/>
  </numFmts>
  <fonts count="2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Abril Fatface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bril Fatface"/>
    </font>
    <font>
      <sz val="16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3">
    <xf numFmtId="0" fontId="0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197">
    <xf numFmtId="0" fontId="0" fillId="0" borderId="0" xfId="0"/>
    <xf numFmtId="0" fontId="0" fillId="3" borderId="0" xfId="0" applyFill="1"/>
    <xf numFmtId="0" fontId="0" fillId="0" borderId="0" xfId="0" applyAlignment="1">
      <alignment horizontal="center"/>
    </xf>
    <xf numFmtId="0" fontId="8" fillId="4" borderId="1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center" vertical="center"/>
    </xf>
    <xf numFmtId="0" fontId="7" fillId="5" borderId="1" xfId="0" applyFont="1" applyFill="1" applyBorder="1"/>
    <xf numFmtId="0" fontId="5" fillId="5" borderId="1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0" fillId="0" borderId="0" xfId="0" applyFill="1"/>
    <xf numFmtId="0" fontId="7" fillId="6" borderId="1" xfId="0" applyFont="1" applyFill="1" applyBorder="1"/>
    <xf numFmtId="0" fontId="5" fillId="6" borderId="1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7" fillId="7" borderId="1" xfId="0" applyFont="1" applyFill="1" applyBorder="1"/>
    <xf numFmtId="0" fontId="5" fillId="7" borderId="1" xfId="0" applyFont="1" applyFill="1" applyBorder="1" applyAlignment="1">
      <alignment horizontal="center" vertical="center"/>
    </xf>
    <xf numFmtId="0" fontId="5" fillId="7" borderId="5" xfId="0" applyFont="1" applyFill="1" applyBorder="1" applyAlignment="1">
      <alignment horizontal="center" vertical="center"/>
    </xf>
    <xf numFmtId="0" fontId="7" fillId="8" borderId="1" xfId="0" applyFont="1" applyFill="1" applyBorder="1"/>
    <xf numFmtId="0" fontId="5" fillId="8" borderId="1" xfId="0" applyFont="1" applyFill="1" applyBorder="1" applyAlignment="1">
      <alignment horizontal="center" vertical="center"/>
    </xf>
    <xf numFmtId="0" fontId="5" fillId="8" borderId="5" xfId="0" applyFont="1" applyFill="1" applyBorder="1" applyAlignment="1">
      <alignment horizontal="center" vertical="center"/>
    </xf>
    <xf numFmtId="0" fontId="7" fillId="9" borderId="1" xfId="0" applyFont="1" applyFill="1" applyBorder="1"/>
    <xf numFmtId="0" fontId="5" fillId="9" borderId="1" xfId="0" applyFont="1" applyFill="1" applyBorder="1" applyAlignment="1">
      <alignment horizontal="center" vertical="center"/>
    </xf>
    <xf numFmtId="0" fontId="5" fillId="9" borderId="5" xfId="0" applyFont="1" applyFill="1" applyBorder="1" applyAlignment="1">
      <alignment horizontal="center" vertical="center"/>
    </xf>
    <xf numFmtId="0" fontId="6" fillId="10" borderId="1" xfId="0" applyFont="1" applyFill="1" applyBorder="1"/>
    <xf numFmtId="0" fontId="7" fillId="10" borderId="1" xfId="0" applyFont="1" applyFill="1" applyBorder="1"/>
    <xf numFmtId="0" fontId="5" fillId="10" borderId="1" xfId="0" applyFont="1" applyFill="1" applyBorder="1" applyAlignment="1">
      <alignment horizontal="center" vertical="center"/>
    </xf>
    <xf numFmtId="0" fontId="5" fillId="10" borderId="5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0" fillId="3" borderId="0" xfId="0" applyFill="1" applyBorder="1"/>
    <xf numFmtId="43" fontId="0" fillId="3" borderId="0" xfId="0" applyNumberFormat="1" applyFill="1" applyBorder="1"/>
    <xf numFmtId="0" fontId="0" fillId="0" borderId="1" xfId="0" applyBorder="1"/>
    <xf numFmtId="43" fontId="0" fillId="0" borderId="1" xfId="0" applyNumberFormat="1" applyBorder="1"/>
    <xf numFmtId="43" fontId="0" fillId="0" borderId="1" xfId="0" applyNumberFormat="1" applyBorder="1" applyAlignment="1">
      <alignment horizontal="center" vertical="center"/>
    </xf>
    <xf numFmtId="0" fontId="0" fillId="0" borderId="1" xfId="0" applyFill="1" applyBorder="1"/>
    <xf numFmtId="43" fontId="0" fillId="0" borderId="1" xfId="0" applyNumberFormat="1" applyFill="1" applyBorder="1"/>
    <xf numFmtId="0" fontId="0" fillId="5" borderId="1" xfId="0" applyFill="1" applyBorder="1"/>
    <xf numFmtId="0" fontId="0" fillId="5" borderId="1" xfId="0" applyFill="1" applyBorder="1" applyAlignment="1">
      <alignment horizontal="center" vertical="center"/>
    </xf>
    <xf numFmtId="43" fontId="0" fillId="0" borderId="0" xfId="0" applyNumberFormat="1" applyFill="1" applyAlignment="1">
      <alignment horizontal="center" vertical="center"/>
    </xf>
    <xf numFmtId="0" fontId="0" fillId="0" borderId="3" xfId="0" applyFill="1" applyBorder="1"/>
    <xf numFmtId="0" fontId="4" fillId="0" borderId="1" xfId="0" applyFont="1" applyFill="1" applyBorder="1"/>
    <xf numFmtId="0" fontId="13" fillId="0" borderId="1" xfId="0" applyFont="1" applyFill="1" applyBorder="1"/>
    <xf numFmtId="0" fontId="8" fillId="0" borderId="1" xfId="0" applyFont="1" applyFill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2" fontId="8" fillId="0" borderId="1" xfId="1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2" fontId="8" fillId="2" borderId="1" xfId="0" applyNumberFormat="1" applyFont="1" applyFill="1" applyBorder="1" applyAlignment="1">
      <alignment horizontal="center"/>
    </xf>
    <xf numFmtId="2" fontId="8" fillId="2" borderId="1" xfId="1" applyNumberFormat="1" applyFont="1" applyFill="1" applyBorder="1" applyAlignment="1">
      <alignment horizontal="center"/>
    </xf>
    <xf numFmtId="2" fontId="8" fillId="2" borderId="1" xfId="1" applyNumberFormat="1" applyFont="1" applyFill="1" applyBorder="1" applyAlignment="1">
      <alignment horizontal="center" vertical="center"/>
    </xf>
    <xf numFmtId="2" fontId="8" fillId="0" borderId="1" xfId="1" applyNumberFormat="1" applyFont="1" applyFill="1" applyBorder="1" applyAlignment="1">
      <alignment horizontal="center"/>
    </xf>
    <xf numFmtId="2" fontId="8" fillId="12" borderId="1" xfId="0" applyNumberFormat="1" applyFont="1" applyFill="1" applyBorder="1" applyAlignment="1">
      <alignment horizontal="center"/>
    </xf>
    <xf numFmtId="0" fontId="0" fillId="0" borderId="1" xfId="0" applyBorder="1" applyAlignment="1">
      <alignment vertical="center"/>
    </xf>
    <xf numFmtId="2" fontId="0" fillId="0" borderId="0" xfId="1" applyNumberFormat="1" applyFont="1" applyAlignment="1">
      <alignment horizontal="center" vertical="center"/>
    </xf>
    <xf numFmtId="2" fontId="0" fillId="2" borderId="0" xfId="1" applyNumberFormat="1" applyFont="1" applyFill="1" applyAlignment="1">
      <alignment horizontal="center" vertical="center"/>
    </xf>
    <xf numFmtId="0" fontId="14" fillId="0" borderId="0" xfId="0" applyFont="1" applyAlignment="1">
      <alignment vertical="center"/>
    </xf>
    <xf numFmtId="0" fontId="0" fillId="2" borderId="0" xfId="0" applyFill="1"/>
    <xf numFmtId="0" fontId="16" fillId="6" borderId="8" xfId="0" applyFont="1" applyFill="1" applyBorder="1" applyAlignment="1">
      <alignment horizontal="center"/>
    </xf>
    <xf numFmtId="0" fontId="17" fillId="6" borderId="8" xfId="0" applyFont="1" applyFill="1" applyBorder="1" applyAlignment="1">
      <alignment horizontal="center"/>
    </xf>
    <xf numFmtId="164" fontId="17" fillId="6" borderId="17" xfId="0" applyNumberFormat="1" applyFont="1" applyFill="1" applyBorder="1" applyAlignment="1">
      <alignment horizontal="center"/>
    </xf>
    <xf numFmtId="43" fontId="16" fillId="6" borderId="8" xfId="1" applyFont="1" applyFill="1" applyBorder="1" applyAlignment="1">
      <alignment horizontal="center" vertical="center"/>
    </xf>
    <xf numFmtId="0" fontId="16" fillId="5" borderId="8" xfId="0" applyFont="1" applyFill="1" applyBorder="1" applyAlignment="1">
      <alignment horizontal="center"/>
    </xf>
    <xf numFmtId="0" fontId="17" fillId="5" borderId="8" xfId="0" applyFont="1" applyFill="1" applyBorder="1" applyAlignment="1">
      <alignment horizontal="center"/>
    </xf>
    <xf numFmtId="43" fontId="16" fillId="5" borderId="8" xfId="1" applyFont="1" applyFill="1" applyBorder="1" applyAlignment="1">
      <alignment horizontal="center" vertical="center"/>
    </xf>
    <xf numFmtId="0" fontId="16" fillId="7" borderId="8" xfId="0" applyFont="1" applyFill="1" applyBorder="1" applyAlignment="1">
      <alignment horizontal="center"/>
    </xf>
    <xf numFmtId="0" fontId="17" fillId="7" borderId="8" xfId="0" applyFont="1" applyFill="1" applyBorder="1" applyAlignment="1">
      <alignment horizontal="center"/>
    </xf>
    <xf numFmtId="43" fontId="16" fillId="7" borderId="8" xfId="1" applyFont="1" applyFill="1" applyBorder="1" applyAlignment="1">
      <alignment horizontal="center" vertical="center"/>
    </xf>
    <xf numFmtId="0" fontId="16" fillId="8" borderId="8" xfId="0" applyFont="1" applyFill="1" applyBorder="1" applyAlignment="1">
      <alignment horizontal="center"/>
    </xf>
    <xf numFmtId="0" fontId="17" fillId="8" borderId="8" xfId="0" applyFont="1" applyFill="1" applyBorder="1" applyAlignment="1">
      <alignment horizontal="center"/>
    </xf>
    <xf numFmtId="43" fontId="17" fillId="8" borderId="8" xfId="1" applyFont="1" applyFill="1" applyBorder="1" applyAlignment="1">
      <alignment horizontal="center"/>
    </xf>
    <xf numFmtId="0" fontId="16" fillId="9" borderId="8" xfId="0" applyFont="1" applyFill="1" applyBorder="1" applyAlignment="1">
      <alignment horizontal="center"/>
    </xf>
    <xf numFmtId="0" fontId="17" fillId="9" borderId="8" xfId="0" applyFont="1" applyFill="1" applyBorder="1" applyAlignment="1">
      <alignment horizontal="center"/>
    </xf>
    <xf numFmtId="43" fontId="17" fillId="9" borderId="8" xfId="1" applyFont="1" applyFill="1" applyBorder="1" applyAlignment="1">
      <alignment horizontal="center"/>
    </xf>
    <xf numFmtId="0" fontId="16" fillId="10" borderId="8" xfId="0" applyFont="1" applyFill="1" applyBorder="1" applyAlignment="1">
      <alignment horizontal="center"/>
    </xf>
    <xf numFmtId="0" fontId="17" fillId="10" borderId="8" xfId="0" applyFont="1" applyFill="1" applyBorder="1" applyAlignment="1">
      <alignment horizontal="center"/>
    </xf>
    <xf numFmtId="43" fontId="17" fillId="10" borderId="8" xfId="1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16" xfId="0" applyFont="1" applyFill="1" applyBorder="1" applyAlignment="1">
      <alignment horizontal="center"/>
    </xf>
    <xf numFmtId="43" fontId="17" fillId="0" borderId="3" xfId="1" applyFont="1" applyFill="1" applyBorder="1" applyAlignment="1">
      <alignment horizontal="center"/>
    </xf>
    <xf numFmtId="0" fontId="0" fillId="0" borderId="0" xfId="0" applyAlignment="1">
      <alignment horizontal="left" wrapText="1"/>
    </xf>
    <xf numFmtId="0" fontId="0" fillId="2" borderId="1" xfId="0" applyFill="1" applyBorder="1"/>
    <xf numFmtId="0" fontId="19" fillId="0" borderId="0" xfId="0" applyFont="1"/>
    <xf numFmtId="0" fontId="20" fillId="12" borderId="0" xfId="0" applyFont="1" applyFill="1"/>
    <xf numFmtId="0" fontId="0" fillId="12" borderId="0" xfId="0" applyFill="1"/>
    <xf numFmtId="0" fontId="20" fillId="12" borderId="0" xfId="0" applyFont="1" applyFill="1" applyAlignment="1">
      <alignment horizontal="left" vertical="center"/>
    </xf>
    <xf numFmtId="9" fontId="20" fillId="12" borderId="0" xfId="2" applyFont="1" applyFill="1" applyAlignment="1">
      <alignment horizontal="center" vertical="center"/>
    </xf>
    <xf numFmtId="43" fontId="8" fillId="10" borderId="8" xfId="1" applyFont="1" applyFill="1" applyBorder="1" applyAlignment="1">
      <alignment horizontal="center"/>
    </xf>
    <xf numFmtId="43" fontId="8" fillId="0" borderId="3" xfId="1" applyFont="1" applyFill="1" applyBorder="1" applyAlignment="1">
      <alignment horizontal="center"/>
    </xf>
    <xf numFmtId="0" fontId="18" fillId="13" borderId="0" xfId="0" applyFont="1" applyFill="1" applyAlignment="1">
      <alignment horizontal="left"/>
    </xf>
    <xf numFmtId="0" fontId="2" fillId="13" borderId="0" xfId="0" applyFont="1" applyFill="1" applyAlignment="1">
      <alignment horizontal="left"/>
    </xf>
    <xf numFmtId="0" fontId="2" fillId="12" borderId="0" xfId="0" applyFont="1" applyFill="1" applyAlignment="1">
      <alignment horizontal="right"/>
    </xf>
    <xf numFmtId="43" fontId="2" fillId="12" borderId="0" xfId="0" applyNumberFormat="1" applyFont="1" applyFill="1"/>
    <xf numFmtId="0" fontId="2" fillId="12" borderId="0" xfId="0" applyFont="1" applyFill="1"/>
    <xf numFmtId="0" fontId="13" fillId="4" borderId="1" xfId="0" applyFont="1" applyFill="1" applyBorder="1" applyAlignment="1">
      <alignment horizontal="center" vertical="center"/>
    </xf>
    <xf numFmtId="0" fontId="13" fillId="11" borderId="1" xfId="0" applyNumberFormat="1" applyFont="1" applyFill="1" applyBorder="1" applyAlignment="1">
      <alignment horizontal="center" vertical="center" wrapText="1"/>
    </xf>
    <xf numFmtId="0" fontId="13" fillId="11" borderId="1" xfId="0" applyFont="1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3" fillId="15" borderId="1" xfId="0" applyFont="1" applyFill="1" applyBorder="1" applyAlignment="1">
      <alignment horizontal="center" vertical="center"/>
    </xf>
    <xf numFmtId="0" fontId="15" fillId="15" borderId="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11" fillId="0" borderId="12" xfId="0" applyFont="1" applyBorder="1" applyAlignment="1">
      <alignment horizontal="left" vertical="center" wrapText="1"/>
    </xf>
    <xf numFmtId="0" fontId="11" fillId="0" borderId="13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11" fillId="0" borderId="10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6" fillId="9" borderId="4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wrapText="1"/>
    </xf>
    <xf numFmtId="0" fontId="6" fillId="8" borderId="4" xfId="0" applyFont="1" applyFill="1" applyBorder="1" applyAlignment="1">
      <alignment horizontal="center" vertical="center" wrapText="1"/>
    </xf>
    <xf numFmtId="43" fontId="8" fillId="8" borderId="18" xfId="1" applyFont="1" applyFill="1" applyBorder="1" applyAlignment="1">
      <alignment horizontal="center" vertical="center"/>
    </xf>
    <xf numFmtId="43" fontId="8" fillId="8" borderId="19" xfId="1" applyFont="1" applyFill="1" applyBorder="1" applyAlignment="1">
      <alignment horizontal="center" vertical="center"/>
    </xf>
    <xf numFmtId="43" fontId="8" fillId="8" borderId="20" xfId="1" applyFont="1" applyFill="1" applyBorder="1" applyAlignment="1">
      <alignment horizontal="center" vertical="center"/>
    </xf>
    <xf numFmtId="43" fontId="8" fillId="9" borderId="18" xfId="1" applyFont="1" applyFill="1" applyBorder="1" applyAlignment="1">
      <alignment horizontal="center" vertical="center"/>
    </xf>
    <xf numFmtId="43" fontId="8" fillId="9" borderId="19" xfId="1" applyFont="1" applyFill="1" applyBorder="1" applyAlignment="1">
      <alignment horizontal="center" vertical="center"/>
    </xf>
    <xf numFmtId="43" fontId="8" fillId="9" borderId="20" xfId="1" applyFont="1" applyFill="1" applyBorder="1" applyAlignment="1">
      <alignment horizontal="center" vertical="center"/>
    </xf>
    <xf numFmtId="43" fontId="13" fillId="6" borderId="18" xfId="1" applyFont="1" applyFill="1" applyBorder="1" applyAlignment="1">
      <alignment horizontal="center" vertical="center"/>
    </xf>
    <xf numFmtId="43" fontId="13" fillId="6" borderId="19" xfId="1" applyFont="1" applyFill="1" applyBorder="1" applyAlignment="1">
      <alignment horizontal="center" vertical="center"/>
    </xf>
    <xf numFmtId="43" fontId="13" fillId="6" borderId="20" xfId="1" applyFont="1" applyFill="1" applyBorder="1" applyAlignment="1">
      <alignment horizontal="center" vertical="center"/>
    </xf>
    <xf numFmtId="43" fontId="13" fillId="5" borderId="18" xfId="1" applyFont="1" applyFill="1" applyBorder="1" applyAlignment="1">
      <alignment horizontal="center" vertical="center"/>
    </xf>
    <xf numFmtId="43" fontId="13" fillId="5" borderId="19" xfId="1" applyFont="1" applyFill="1" applyBorder="1" applyAlignment="1">
      <alignment horizontal="center" vertical="center"/>
    </xf>
    <xf numFmtId="43" fontId="13" fillId="5" borderId="20" xfId="1" applyFont="1" applyFill="1" applyBorder="1" applyAlignment="1">
      <alignment horizontal="center" vertical="center"/>
    </xf>
    <xf numFmtId="43" fontId="13" fillId="7" borderId="18" xfId="1" applyNumberFormat="1" applyFont="1" applyFill="1" applyBorder="1" applyAlignment="1">
      <alignment horizontal="center" vertical="center"/>
    </xf>
    <xf numFmtId="43" fontId="13" fillId="7" borderId="19" xfId="1" applyFont="1" applyFill="1" applyBorder="1" applyAlignment="1">
      <alignment horizontal="center" vertical="center"/>
    </xf>
    <xf numFmtId="43" fontId="13" fillId="7" borderId="20" xfId="1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wrapText="1"/>
    </xf>
    <xf numFmtId="0" fontId="0" fillId="0" borderId="1" xfId="0" applyBorder="1" applyAlignment="1">
      <alignment horizontal="center" vertical="center"/>
    </xf>
    <xf numFmtId="0" fontId="1" fillId="13" borderId="12" xfId="0" applyFont="1" applyFill="1" applyBorder="1" applyAlignment="1">
      <alignment horizontal="left" vertical="center" wrapText="1"/>
    </xf>
    <xf numFmtId="0" fontId="2" fillId="13" borderId="13" xfId="0" applyFont="1" applyFill="1" applyBorder="1" applyAlignment="1">
      <alignment horizontal="left" vertical="center" wrapText="1"/>
    </xf>
    <xf numFmtId="0" fontId="2" fillId="13" borderId="14" xfId="0" applyFont="1" applyFill="1" applyBorder="1" applyAlignment="1">
      <alignment horizontal="left" vertical="center" wrapText="1"/>
    </xf>
    <xf numFmtId="0" fontId="2" fillId="13" borderId="15" xfId="0" applyFont="1" applyFill="1" applyBorder="1" applyAlignment="1">
      <alignment horizontal="left" vertical="center" wrapText="1"/>
    </xf>
    <xf numFmtId="0" fontId="2" fillId="13" borderId="0" xfId="0" applyFont="1" applyFill="1" applyBorder="1" applyAlignment="1">
      <alignment horizontal="left" vertical="center" wrapText="1"/>
    </xf>
    <xf numFmtId="0" fontId="2" fillId="13" borderId="16" xfId="0" applyFont="1" applyFill="1" applyBorder="1" applyAlignment="1">
      <alignment horizontal="left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14" borderId="1" xfId="0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/>
    </xf>
    <xf numFmtId="0" fontId="3" fillId="0" borderId="1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Gráfica del USO Y CONSUMO DE ENERGÍA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B7E-1642-863F-AC95B393A8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B7E-1642-863F-AC95B393A8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B7E-1642-863F-AC95B393A8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B7E-1642-863F-AC95B393A80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B7E-1642-863F-AC95B393A80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B7E-1642-863F-AC95B393A8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CRIT_USEN!$F$17:$F$22</c:f>
              <c:strCache>
                <c:ptCount val="6"/>
                <c:pt idx="0">
                  <c:v>EQ.COMPUTO</c:v>
                </c:pt>
                <c:pt idx="1">
                  <c:v>EQ.ILUMINACION</c:v>
                </c:pt>
                <c:pt idx="2">
                  <c:v>EQ.OFICINA</c:v>
                </c:pt>
                <c:pt idx="3">
                  <c:v>EQ.REFRIGERACION</c:v>
                </c:pt>
                <c:pt idx="4">
                  <c:v>EQ.LABYTALLER</c:v>
                </c:pt>
                <c:pt idx="5">
                  <c:v>EQ.BOMBEO</c:v>
                </c:pt>
              </c:strCache>
            </c:strRef>
          </c:cat>
          <c:val>
            <c:numRef>
              <c:f>CRIT_USEN!$G$17:$G$22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B7E-1642-863F-AC95B393A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title pos="t" align="ctr" overlay="0">
      <cx:tx>
        <cx:txData>
          <cx:v>DIAGRAMA DE PARETO</cx:v>
        </cx:txData>
      </cx:tx>
      <cx:txPr>
        <a:bodyPr rot="0" spcFirstLastPara="1" vertOverflow="ellipsis" vert="horz" wrap="square" lIns="38100" tIns="19050" rIns="38100" bIns="19050" anchor="ctr" anchorCtr="1" compatLnSpc="0"/>
        <a:lstStyle/>
        <a:p>
          <a:pPr algn="ctr" rtl="0"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r>
            <a:rPr kumimoji="0" lang="es-MX" sz="1400" b="0" i="0" u="none" strike="noStrike" kern="1200" cap="none" spc="0" normalizeH="0" baseline="0" noProof="0">
              <a:ln>
                <a:noFill/>
              </a:ln>
              <a:solidFill>
                <a:sysClr val="windowText" lastClr="000000">
                  <a:lumMod val="65000"/>
                  <a:lumOff val="35000"/>
                </a:sysClr>
              </a:solidFill>
              <a:effectLst/>
              <a:uLnTx/>
              <a:uFillTx/>
              <a:latin typeface="Calibri"/>
            </a:rPr>
            <a:t>DIAGRAMA DE PARETO</a:t>
          </a:r>
        </a:p>
      </cx:txPr>
    </cx:title>
    <cx:plotArea>
      <cx:plotAreaRegion>
        <cx:series layoutId="clusteredColumn" uniqueId="{A67E6DA1-AB28-754B-B8AE-818A79C268C8}">
          <cx:dataPt idx="2"/>
          <cx:dataLabels pos="outEnd">
            <cx:visibility seriesName="0" categoryName="0" value="1"/>
          </cx:dataLabels>
          <cx:dataId val="0"/>
          <cx:layoutPr>
            <cx:aggregation/>
          </cx:layoutPr>
          <cx:axisId val="1"/>
        </cx:series>
        <cx:series layoutId="paretoLine" ownerIdx="0" uniqueId="{1810483B-4639-C244-884B-5CD00F769639}">
          <cx:spPr>
            <a:ln>
              <a:solidFill>
                <a:srgbClr val="00B050"/>
              </a:solidFill>
            </a:ln>
          </cx:spPr>
          <cx:axisId val="2"/>
        </cx:series>
      </cx:plotAreaRegion>
      <cx:axis id="0">
        <cx:catScaling gapWidth="2.19000006"/>
        <cx:tickLabels/>
      </cx:axis>
      <cx:axis id="1">
        <cx:valScaling/>
        <cx:majorGridlines/>
        <cx:tickLabels/>
      </cx:axis>
      <cx:axis id="2">
        <cx:valScaling max="1" min="0"/>
        <cx:units unit="percentage"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14/relationships/chartEx" Target="../charts/chartEx1.xml"/><Relationship Id="rId2" Type="http://schemas.openxmlformats.org/officeDocument/2006/relationships/chart" Target="../charts/chart1.xml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485775</xdr:colOff>
      <xdr:row>0</xdr:row>
      <xdr:rowOff>85724</xdr:rowOff>
    </xdr:from>
    <xdr:to>
      <xdr:col>6</xdr:col>
      <xdr:colOff>113192</xdr:colOff>
      <xdr:row>3</xdr:row>
      <xdr:rowOff>250316</xdr:rowOff>
    </xdr:to>
    <xdr:pic>
      <xdr:nvPicPr>
        <xdr:cNvPr id="4" name="Imagen 3" descr="Imagen que contiene cuarto&#10;&#10;Descripción generada automáticamente">
          <a:extLst>
            <a:ext uri="{FF2B5EF4-FFF2-40B4-BE49-F238E27FC236}">
              <a16:creationId xmlns:a16="http://schemas.microsoft.com/office/drawing/2014/main" id="{A96A5248-3981-405C-93F6-5DDFD606517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015" y="85724"/>
          <a:ext cx="1354617" cy="11704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172721</xdr:colOff>
      <xdr:row>1</xdr:row>
      <xdr:rowOff>152401</xdr:rowOff>
    </xdr:from>
    <xdr:to>
      <xdr:col>3</xdr:col>
      <xdr:colOff>204107</xdr:colOff>
      <xdr:row>6</xdr:row>
      <xdr:rowOff>85046</xdr:rowOff>
    </xdr:to>
    <xdr:pic>
      <xdr:nvPicPr>
        <xdr:cNvPr id="2" name="Imagen 1" descr="Imagen que contiene cuarto&#10;&#10;Descripción generada automáticamente">
          <a:extLst>
            <a:ext uri="{FF2B5EF4-FFF2-40B4-BE49-F238E27FC236}">
              <a16:creationId xmlns:a16="http://schemas.microsoft.com/office/drawing/2014/main" id="{81EBB8AB-9760-C44C-8CC8-81FFDAAE9CF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087" y="339499"/>
          <a:ext cx="847815" cy="868136"/>
        </a:xfrm>
        <a:prstGeom prst="rect">
          <a:avLst/>
        </a:prstGeom>
      </xdr:spPr>
    </xdr:pic>
    <xdr:clientData/>
  </xdr:twoCellAnchor>
  <xdr:twoCellAnchor>
    <xdr:from>
      <xdr:col>3</xdr:col>
      <xdr:colOff>118919</xdr:colOff>
      <xdr:row>23</xdr:row>
      <xdr:rowOff>171451</xdr:rowOff>
    </xdr:from>
    <xdr:to>
      <xdr:col>9</xdr:col>
      <xdr:colOff>678296</xdr:colOff>
      <xdr:row>45</xdr:row>
      <xdr:rowOff>101024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787C15B-B4B2-4848-B5C6-8D7495F8B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115455</xdr:colOff>
      <xdr:row>61</xdr:row>
      <xdr:rowOff>27132</xdr:rowOff>
    </xdr:from>
    <xdr:to>
      <xdr:col>9</xdr:col>
      <xdr:colOff>750455</xdr:colOff>
      <xdr:row>80</xdr:row>
      <xdr:rowOff>72160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Gráfico 4">
              <a:extLst>
                <a:ext uri="{FF2B5EF4-FFF2-40B4-BE49-F238E27FC236}">
                  <a16:creationId xmlns:a16="http://schemas.microsoft.com/office/drawing/2014/main" id="{FFC45EEB-BCFB-C741-B3D0-9B39FA2E23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39455" y="12028632"/>
              <a:ext cx="5464175" cy="36645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3</xdr:row>
      <xdr:rowOff>165100</xdr:rowOff>
    </xdr:from>
    <xdr:to>
      <xdr:col>10</xdr:col>
      <xdr:colOff>76200</xdr:colOff>
      <xdr:row>41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4990AB0-CA86-D043-957D-D2E884467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736600"/>
          <a:ext cx="8064500" cy="711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172720</xdr:colOff>
      <xdr:row>1</xdr:row>
      <xdr:rowOff>152400</xdr:rowOff>
    </xdr:from>
    <xdr:to>
      <xdr:col>3</xdr:col>
      <xdr:colOff>277219</xdr:colOff>
      <xdr:row>6</xdr:row>
      <xdr:rowOff>71082</xdr:rowOff>
    </xdr:to>
    <xdr:pic>
      <xdr:nvPicPr>
        <xdr:cNvPr id="3" name="Imagen 2" descr="Imagen que contiene cuarto&#10;&#10;Descripción generada automáticamente">
          <a:extLst>
            <a:ext uri="{FF2B5EF4-FFF2-40B4-BE49-F238E27FC236}">
              <a16:creationId xmlns:a16="http://schemas.microsoft.com/office/drawing/2014/main" id="{9049E1BA-5D02-2946-9064-62546FA51E9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433" y="344322"/>
          <a:ext cx="921943" cy="878290"/>
        </a:xfrm>
        <a:prstGeom prst="rect">
          <a:avLst/>
        </a:prstGeom>
      </xdr:spPr>
    </xdr:pic>
    <xdr:clientData/>
  </xdr:twoCellAnchor>
  <xdr:twoCellAnchor>
    <xdr:from>
      <xdr:col>2</xdr:col>
      <xdr:colOff>265373</xdr:colOff>
      <xdr:row>9</xdr:row>
      <xdr:rowOff>151642</xdr:rowOff>
    </xdr:from>
    <xdr:to>
      <xdr:col>3</xdr:col>
      <xdr:colOff>805597</xdr:colOff>
      <xdr:row>9</xdr:row>
      <xdr:rowOff>274851</xdr:rowOff>
    </xdr:to>
    <xdr:sp macro="" textlink="">
      <xdr:nvSpPr>
        <xdr:cNvPr id="2" name="Flecha a la derecha con muesca 1">
          <a:extLst>
            <a:ext uri="{FF2B5EF4-FFF2-40B4-BE49-F238E27FC236}">
              <a16:creationId xmlns:a16="http://schemas.microsoft.com/office/drawing/2014/main" id="{CC28E3E3-3557-834F-97C9-071A75E56AD3}"/>
            </a:ext>
          </a:extLst>
        </xdr:cNvPr>
        <xdr:cNvSpPr/>
      </xdr:nvSpPr>
      <xdr:spPr>
        <a:xfrm>
          <a:off x="1070970" y="1933433"/>
          <a:ext cx="1478508" cy="123209"/>
        </a:xfrm>
        <a:prstGeom prst="notchedRightArrow">
          <a:avLst/>
        </a:prstGeom>
        <a:solidFill>
          <a:schemeClr val="accent6"/>
        </a:solidFill>
        <a:ln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2</xdr:col>
      <xdr:colOff>265374</xdr:colOff>
      <xdr:row>10</xdr:row>
      <xdr:rowOff>18955</xdr:rowOff>
    </xdr:from>
    <xdr:to>
      <xdr:col>3</xdr:col>
      <xdr:colOff>805598</xdr:colOff>
      <xdr:row>10</xdr:row>
      <xdr:rowOff>142164</xdr:rowOff>
    </xdr:to>
    <xdr:sp macro="" textlink="">
      <xdr:nvSpPr>
        <xdr:cNvPr id="4" name="Flecha a la derecha con muesca 3">
          <a:extLst>
            <a:ext uri="{FF2B5EF4-FFF2-40B4-BE49-F238E27FC236}">
              <a16:creationId xmlns:a16="http://schemas.microsoft.com/office/drawing/2014/main" id="{45F2D578-B110-144F-BAA0-5FBCECF59DDE}"/>
            </a:ext>
          </a:extLst>
        </xdr:cNvPr>
        <xdr:cNvSpPr/>
      </xdr:nvSpPr>
      <xdr:spPr>
        <a:xfrm>
          <a:off x="1070971" y="2217761"/>
          <a:ext cx="1478508" cy="123209"/>
        </a:xfrm>
        <a:prstGeom prst="notchedRightArrow">
          <a:avLst/>
        </a:prstGeom>
        <a:solidFill>
          <a:schemeClr val="accent6"/>
        </a:solidFill>
        <a:ln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5</xdr:col>
      <xdr:colOff>75012</xdr:colOff>
      <xdr:row>8</xdr:row>
      <xdr:rowOff>47715</xdr:rowOff>
    </xdr:from>
    <xdr:ext cx="4711996" cy="937629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B0C4976B-0927-4F44-B492-EFAB98084A07}"/>
            </a:ext>
          </a:extLst>
        </xdr:cNvPr>
        <xdr:cNvSpPr/>
      </xdr:nvSpPr>
      <xdr:spPr>
        <a:xfrm>
          <a:off x="3695460" y="1564133"/>
          <a:ext cx="471199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MX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En construcción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172721</xdr:colOff>
      <xdr:row>1</xdr:row>
      <xdr:rowOff>152401</xdr:rowOff>
    </xdr:from>
    <xdr:to>
      <xdr:col>3</xdr:col>
      <xdr:colOff>280647</xdr:colOff>
      <xdr:row>6</xdr:row>
      <xdr:rowOff>85046</xdr:rowOff>
    </xdr:to>
    <xdr:pic>
      <xdr:nvPicPr>
        <xdr:cNvPr id="2" name="Imagen 1" descr="Imagen que contiene cuarto&#10;&#10;Descripción generada automáticamente">
          <a:extLst>
            <a:ext uri="{FF2B5EF4-FFF2-40B4-BE49-F238E27FC236}">
              <a16:creationId xmlns:a16="http://schemas.microsoft.com/office/drawing/2014/main" id="{8511E801-1F54-3F43-90ED-D17670B0F51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087" y="339499"/>
          <a:ext cx="924355" cy="868136"/>
        </a:xfrm>
        <a:prstGeom prst="rect">
          <a:avLst/>
        </a:prstGeom>
      </xdr:spPr>
    </xdr:pic>
    <xdr:clientData/>
  </xdr:twoCellAnchor>
  <xdr:oneCellAnchor>
    <xdr:from>
      <xdr:col>3</xdr:col>
      <xdr:colOff>656076</xdr:colOff>
      <xdr:row>19</xdr:row>
      <xdr:rowOff>103818</xdr:rowOff>
    </xdr:from>
    <xdr:ext cx="569553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5F6813C-8ADF-6C42-95AC-11ADCC17C6FD}"/>
            </a:ext>
          </a:extLst>
        </xdr:cNvPr>
        <xdr:cNvSpPr/>
      </xdr:nvSpPr>
      <xdr:spPr>
        <a:xfrm>
          <a:off x="2402326" y="4174622"/>
          <a:ext cx="5695534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MX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 CONSTRUCCIÓN</a:t>
          </a:r>
        </a:p>
      </xdr:txBody>
    </xdr:sp>
    <xdr:clientData/>
  </xdr:oneCellAnchor>
  <xdr:oneCellAnchor>
    <xdr:from>
      <xdr:col>4</xdr:col>
      <xdr:colOff>294821</xdr:colOff>
      <xdr:row>11</xdr:row>
      <xdr:rowOff>340179</xdr:rowOff>
    </xdr:from>
    <xdr:ext cx="4711996" cy="937629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DB5D3ED3-3016-5042-848A-518E89D18570}"/>
            </a:ext>
          </a:extLst>
        </xdr:cNvPr>
        <xdr:cNvSpPr/>
      </xdr:nvSpPr>
      <xdr:spPr>
        <a:xfrm>
          <a:off x="2982232" y="2664733"/>
          <a:ext cx="471199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MX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En construcción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67"/>
  <sheetViews>
    <sheetView tabSelected="1" showRuler="0" zoomScale="110" zoomScaleNormal="110" zoomScaleSheetLayoutView="135" workbookViewId="0">
      <selection activeCell="AG1" sqref="AG1:AR1"/>
    </sheetView>
  </sheetViews>
  <sheetFormatPr baseColWidth="10" defaultRowHeight="15"/>
  <cols>
    <col min="1" max="2" width="8.42578125" customWidth="1"/>
    <col min="3" max="3" width="3.7109375" style="1" bestFit="1" customWidth="1"/>
    <col min="4" max="4" width="3.42578125" customWidth="1"/>
    <col min="5" max="5" width="3.42578125" style="1" customWidth="1"/>
    <col min="6" max="14" width="3.42578125" customWidth="1"/>
    <col min="15" max="15" width="3.42578125" style="1" customWidth="1"/>
    <col min="16" max="16" width="3.42578125" customWidth="1"/>
    <col min="17" max="17" width="3.42578125" style="1" customWidth="1"/>
    <col min="18" max="18" width="3.42578125" customWidth="1"/>
    <col min="19" max="19" width="3.42578125" style="1" customWidth="1"/>
    <col min="20" max="20" width="3.42578125" customWidth="1"/>
    <col min="21" max="21" width="3.42578125" style="1" customWidth="1"/>
    <col min="22" max="22" width="3.42578125" customWidth="1"/>
    <col min="23" max="23" width="3.42578125" style="1" customWidth="1"/>
    <col min="24" max="24" width="3.42578125" customWidth="1"/>
    <col min="25" max="25" width="3.42578125" style="1" customWidth="1"/>
    <col min="26" max="26" width="3.42578125" customWidth="1"/>
    <col min="27" max="27" width="3.42578125" style="1" customWidth="1"/>
    <col min="28" max="28" width="3.42578125" customWidth="1"/>
    <col min="29" max="29" width="3.42578125" style="1" customWidth="1"/>
    <col min="30" max="30" width="3.42578125" customWidth="1"/>
    <col min="31" max="31" width="3.42578125" style="1" customWidth="1"/>
    <col min="32" max="32" width="3.42578125" customWidth="1"/>
    <col min="33" max="33" width="3.42578125" style="1" customWidth="1"/>
    <col min="34" max="34" width="3.42578125" customWidth="1"/>
    <col min="35" max="35" width="3.42578125" style="1" customWidth="1"/>
    <col min="36" max="37" width="3.42578125" customWidth="1"/>
    <col min="38" max="38" width="3.42578125" style="1" customWidth="1"/>
    <col min="39" max="41" width="5.42578125" style="2" customWidth="1"/>
    <col min="42" max="42" width="8.140625" style="2" customWidth="1"/>
    <col min="43" max="43" width="8.42578125" style="9" customWidth="1"/>
    <col min="44" max="44" width="9.28515625" style="1" customWidth="1"/>
    <col min="45" max="45" width="3.28515625" style="47" customWidth="1"/>
  </cols>
  <sheetData>
    <row r="1" spans="1:45" ht="32.25" customHeight="1">
      <c r="A1" s="105"/>
      <c r="B1" s="106"/>
      <c r="C1" s="106"/>
      <c r="D1" s="106"/>
      <c r="E1" s="106"/>
      <c r="F1" s="106"/>
      <c r="G1" s="106"/>
      <c r="H1" s="106"/>
      <c r="I1" s="106"/>
      <c r="J1" s="107"/>
      <c r="K1" s="114" t="s">
        <v>160</v>
      </c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6"/>
      <c r="AG1" s="124" t="s">
        <v>88</v>
      </c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</row>
    <row r="2" spans="1:45" ht="21.75" customHeight="1">
      <c r="A2" s="108"/>
      <c r="B2" s="109"/>
      <c r="C2" s="109"/>
      <c r="D2" s="109"/>
      <c r="E2" s="109"/>
      <c r="F2" s="109"/>
      <c r="G2" s="109"/>
      <c r="H2" s="109"/>
      <c r="I2" s="109"/>
      <c r="J2" s="110"/>
      <c r="K2" s="117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9"/>
      <c r="AG2" s="131" t="s">
        <v>157</v>
      </c>
      <c r="AH2" s="132"/>
      <c r="AI2" s="132"/>
      <c r="AJ2" s="132"/>
      <c r="AK2" s="132"/>
      <c r="AL2" s="132"/>
      <c r="AM2" s="132"/>
      <c r="AN2" s="132"/>
      <c r="AO2" s="134"/>
      <c r="AP2" s="131" t="s">
        <v>158</v>
      </c>
      <c r="AQ2" s="132"/>
      <c r="AR2" s="134"/>
    </row>
    <row r="3" spans="1:45" ht="26.25" customHeight="1">
      <c r="A3" s="108"/>
      <c r="B3" s="109"/>
      <c r="C3" s="109"/>
      <c r="D3" s="109"/>
      <c r="E3" s="109"/>
      <c r="F3" s="109"/>
      <c r="G3" s="109"/>
      <c r="H3" s="109"/>
      <c r="I3" s="109"/>
      <c r="J3" s="110"/>
      <c r="K3" s="117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9"/>
      <c r="AG3" s="123" t="s">
        <v>91</v>
      </c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</row>
    <row r="4" spans="1:45" ht="21" customHeight="1">
      <c r="A4" s="111"/>
      <c r="B4" s="112"/>
      <c r="C4" s="112"/>
      <c r="D4" s="112"/>
      <c r="E4" s="112"/>
      <c r="F4" s="112"/>
      <c r="G4" s="112"/>
      <c r="H4" s="112"/>
      <c r="I4" s="112"/>
      <c r="J4" s="113"/>
      <c r="K4" s="120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2"/>
      <c r="AG4" s="125" t="s">
        <v>161</v>
      </c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</row>
    <row r="5" spans="1:45" ht="12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7"/>
      <c r="AH5" s="7"/>
      <c r="AI5" s="7"/>
      <c r="AJ5" s="7"/>
      <c r="AK5" s="7"/>
      <c r="AL5" s="7"/>
      <c r="AM5" s="7"/>
      <c r="AN5" s="7"/>
      <c r="AO5" s="7"/>
      <c r="AP5" s="8"/>
      <c r="AQ5" s="31"/>
    </row>
    <row r="6" spans="1:45" ht="15" customHeight="1">
      <c r="A6" s="129" t="s">
        <v>100</v>
      </c>
      <c r="B6" s="135" t="s">
        <v>27</v>
      </c>
      <c r="C6" s="131" t="s">
        <v>89</v>
      </c>
      <c r="D6" s="132"/>
      <c r="E6" s="133"/>
      <c r="F6" s="132"/>
      <c r="G6" s="133"/>
      <c r="H6" s="132"/>
      <c r="I6" s="133"/>
      <c r="J6" s="132"/>
      <c r="K6" s="133"/>
      <c r="L6" s="132"/>
      <c r="M6" s="133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4"/>
      <c r="AM6" s="129" t="s">
        <v>64</v>
      </c>
      <c r="AN6" s="129" t="s">
        <v>96</v>
      </c>
      <c r="AO6" s="129" t="s">
        <v>97</v>
      </c>
      <c r="AP6" s="129" t="s">
        <v>98</v>
      </c>
      <c r="AQ6" s="129" t="s">
        <v>99</v>
      </c>
      <c r="AR6" s="129" t="s">
        <v>101</v>
      </c>
    </row>
    <row r="7" spans="1:45">
      <c r="A7" s="129"/>
      <c r="B7" s="135"/>
      <c r="C7" s="131" t="s">
        <v>90</v>
      </c>
      <c r="D7" s="132"/>
      <c r="E7" s="133"/>
      <c r="F7" s="132"/>
      <c r="G7" s="133"/>
      <c r="H7" s="132"/>
      <c r="I7" s="133"/>
      <c r="J7" s="132"/>
      <c r="K7" s="133"/>
      <c r="L7" s="132"/>
      <c r="M7" s="133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4"/>
      <c r="AM7" s="129"/>
      <c r="AN7" s="129"/>
      <c r="AO7" s="129"/>
      <c r="AP7" s="129"/>
      <c r="AQ7" s="129"/>
      <c r="AR7" s="129"/>
    </row>
    <row r="8" spans="1:45">
      <c r="A8" s="129"/>
      <c r="B8" s="135"/>
      <c r="C8" s="131" t="s">
        <v>26</v>
      </c>
      <c r="D8" s="132"/>
      <c r="E8" s="133"/>
      <c r="F8" s="132"/>
      <c r="G8" s="133"/>
      <c r="H8" s="132"/>
      <c r="I8" s="133"/>
      <c r="J8" s="132"/>
      <c r="K8" s="133"/>
      <c r="L8" s="132"/>
      <c r="M8" s="133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4"/>
      <c r="AM8" s="129"/>
      <c r="AN8" s="129"/>
      <c r="AO8" s="129"/>
      <c r="AP8" s="129"/>
      <c r="AQ8" s="129"/>
      <c r="AR8" s="129"/>
    </row>
    <row r="9" spans="1:45" ht="15.75" thickBot="1">
      <c r="A9" s="129"/>
      <c r="B9" s="135"/>
      <c r="C9" s="3" t="s">
        <v>0</v>
      </c>
      <c r="D9" s="3" t="s">
        <v>1</v>
      </c>
      <c r="E9" s="3" t="s">
        <v>4</v>
      </c>
      <c r="F9" s="3" t="s">
        <v>3</v>
      </c>
      <c r="G9" s="3" t="s">
        <v>5</v>
      </c>
      <c r="H9" s="3" t="s">
        <v>6</v>
      </c>
      <c r="I9" s="3" t="s">
        <v>7</v>
      </c>
      <c r="J9" s="3" t="s">
        <v>8</v>
      </c>
      <c r="K9" s="3" t="s">
        <v>9</v>
      </c>
      <c r="L9" s="3" t="s">
        <v>10</v>
      </c>
      <c r="M9" s="3" t="s">
        <v>11</v>
      </c>
      <c r="N9" s="3" t="s">
        <v>12</v>
      </c>
      <c r="O9" s="3" t="s">
        <v>21</v>
      </c>
      <c r="P9" s="3" t="s">
        <v>13</v>
      </c>
      <c r="Q9" s="3" t="s">
        <v>14</v>
      </c>
      <c r="R9" s="3" t="s">
        <v>15</v>
      </c>
      <c r="S9" s="3" t="s">
        <v>16</v>
      </c>
      <c r="T9" s="3" t="s">
        <v>17</v>
      </c>
      <c r="U9" s="3" t="s">
        <v>18</v>
      </c>
      <c r="V9" s="3" t="s">
        <v>19</v>
      </c>
      <c r="W9" s="3" t="s">
        <v>20</v>
      </c>
      <c r="X9" s="3" t="s">
        <v>2</v>
      </c>
      <c r="Y9" s="3" t="s">
        <v>22</v>
      </c>
      <c r="Z9" s="3" t="s">
        <v>23</v>
      </c>
      <c r="AA9" s="3" t="s">
        <v>24</v>
      </c>
      <c r="AB9" s="3" t="s">
        <v>25</v>
      </c>
      <c r="AC9" s="3">
        <v>1</v>
      </c>
      <c r="AD9" s="3">
        <v>2</v>
      </c>
      <c r="AE9" s="3">
        <v>3</v>
      </c>
      <c r="AF9" s="3">
        <v>4</v>
      </c>
      <c r="AG9" s="3">
        <v>5</v>
      </c>
      <c r="AH9" s="3">
        <v>6</v>
      </c>
      <c r="AI9" s="3">
        <v>7</v>
      </c>
      <c r="AJ9" s="3">
        <v>8</v>
      </c>
      <c r="AK9" s="3" t="s">
        <v>86</v>
      </c>
      <c r="AL9" s="3" t="s">
        <v>65</v>
      </c>
      <c r="AM9" s="130"/>
      <c r="AN9" s="130"/>
      <c r="AO9" s="130"/>
      <c r="AP9" s="130"/>
      <c r="AQ9" s="130"/>
      <c r="AR9" s="130"/>
    </row>
    <row r="10" spans="1:45" s="13" customFormat="1" ht="15.75" thickBot="1">
      <c r="A10" s="136" t="s">
        <v>58</v>
      </c>
      <c r="B10" s="14" t="s">
        <v>29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6"/>
      <c r="AM10" s="63">
        <f t="shared" ref="AM10:AM41" si="0">SUM(C10:AL10)</f>
        <v>0</v>
      </c>
      <c r="AN10" s="64"/>
      <c r="AO10" s="63"/>
      <c r="AP10" s="65">
        <f>PRODUCT(AM10:AO10)</f>
        <v>0</v>
      </c>
      <c r="AQ10" s="66">
        <f t="shared" ref="AQ10:AQ15" si="1">30*AP10</f>
        <v>0</v>
      </c>
      <c r="AR10" s="154">
        <f>SUM(AQ10:AQ14)</f>
        <v>0</v>
      </c>
      <c r="AS10" s="48">
        <f>AN10*AO10</f>
        <v>0</v>
      </c>
    </row>
    <row r="11" spans="1:45" s="13" customFormat="1" ht="15.75" thickBot="1">
      <c r="A11" s="137"/>
      <c r="B11" s="14" t="s">
        <v>28</v>
      </c>
      <c r="C11" s="15"/>
      <c r="D11" s="15"/>
      <c r="E11" s="15"/>
      <c r="F11" s="15"/>
      <c r="G11" s="15"/>
      <c r="H11" s="15"/>
      <c r="I11" s="15"/>
      <c r="J11" s="17"/>
      <c r="K11" s="17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6"/>
      <c r="AM11" s="63">
        <f t="shared" si="0"/>
        <v>0</v>
      </c>
      <c r="AN11" s="64"/>
      <c r="AO11" s="63"/>
      <c r="AP11" s="64">
        <f>PRODUCT(AM11:AO11)</f>
        <v>0</v>
      </c>
      <c r="AQ11" s="66">
        <f t="shared" si="1"/>
        <v>0</v>
      </c>
      <c r="AR11" s="155"/>
      <c r="AS11" s="48">
        <f t="shared" ref="AS11:AS58" si="2">AN11*AO11</f>
        <v>0</v>
      </c>
    </row>
    <row r="12" spans="1:45" s="13" customFormat="1" ht="15.75" thickBot="1">
      <c r="A12" s="137"/>
      <c r="B12" s="14" t="s">
        <v>30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6"/>
      <c r="AM12" s="63">
        <f t="shared" si="0"/>
        <v>0</v>
      </c>
      <c r="AN12" s="64"/>
      <c r="AO12" s="63"/>
      <c r="AP12" s="64">
        <f>PRODUCT(AM12:AO12)</f>
        <v>0</v>
      </c>
      <c r="AQ12" s="66">
        <f t="shared" si="1"/>
        <v>0</v>
      </c>
      <c r="AR12" s="155"/>
      <c r="AS12" s="48">
        <f t="shared" si="2"/>
        <v>0</v>
      </c>
    </row>
    <row r="13" spans="1:45" s="13" customFormat="1" ht="15.75" thickBot="1">
      <c r="A13" s="137"/>
      <c r="B13" s="14" t="s">
        <v>31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6"/>
      <c r="AM13" s="63">
        <f t="shared" si="0"/>
        <v>0</v>
      </c>
      <c r="AN13" s="64"/>
      <c r="AO13" s="63"/>
      <c r="AP13" s="64">
        <f>PRODUCT(AM13:AO13)</f>
        <v>0</v>
      </c>
      <c r="AQ13" s="66">
        <f t="shared" si="1"/>
        <v>0</v>
      </c>
      <c r="AR13" s="155"/>
      <c r="AS13" s="48">
        <f t="shared" si="2"/>
        <v>0</v>
      </c>
    </row>
    <row r="14" spans="1:45" s="13" customFormat="1" ht="15.75" thickBot="1">
      <c r="A14" s="138"/>
      <c r="B14" s="14" t="s">
        <v>32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6"/>
      <c r="AM14" s="63">
        <f t="shared" si="0"/>
        <v>0</v>
      </c>
      <c r="AN14" s="64"/>
      <c r="AO14" s="63"/>
      <c r="AP14" s="64">
        <f>PRODUCT(AM14:AO14)</f>
        <v>0</v>
      </c>
      <c r="AQ14" s="66">
        <f t="shared" si="1"/>
        <v>0</v>
      </c>
      <c r="AR14" s="156"/>
      <c r="AS14" s="48">
        <f t="shared" si="2"/>
        <v>0</v>
      </c>
    </row>
    <row r="15" spans="1:45" s="13" customFormat="1" ht="15.75" thickBot="1">
      <c r="A15" s="139" t="s">
        <v>59</v>
      </c>
      <c r="B15" s="10" t="s">
        <v>66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2"/>
      <c r="AM15" s="67">
        <f t="shared" si="0"/>
        <v>0</v>
      </c>
      <c r="AN15" s="68"/>
      <c r="AO15" s="67"/>
      <c r="AP15" s="68">
        <f t="shared" ref="AP15:AP58" si="3">PRODUCT(AM15:AO15)</f>
        <v>0</v>
      </c>
      <c r="AQ15" s="69">
        <f t="shared" si="1"/>
        <v>0</v>
      </c>
      <c r="AR15" s="157">
        <f>SUM(AQ15:AQ24)</f>
        <v>0</v>
      </c>
      <c r="AS15" s="48">
        <f t="shared" si="2"/>
        <v>0</v>
      </c>
    </row>
    <row r="16" spans="1:45" s="13" customFormat="1" ht="15.75" thickBot="1">
      <c r="A16" s="140"/>
      <c r="B16" s="10" t="s">
        <v>67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2"/>
      <c r="AM16" s="67">
        <f t="shared" si="0"/>
        <v>0</v>
      </c>
      <c r="AN16" s="68"/>
      <c r="AO16" s="67"/>
      <c r="AP16" s="68">
        <f t="shared" si="3"/>
        <v>0</v>
      </c>
      <c r="AQ16" s="69">
        <f t="shared" ref="AQ16:AQ24" si="4">30*AP16</f>
        <v>0</v>
      </c>
      <c r="AR16" s="158"/>
      <c r="AS16" s="48">
        <f t="shared" si="2"/>
        <v>0</v>
      </c>
    </row>
    <row r="17" spans="1:45" s="13" customFormat="1" ht="15.75" thickBot="1">
      <c r="A17" s="140"/>
      <c r="B17" s="10" t="s">
        <v>68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67">
        <f t="shared" si="0"/>
        <v>0</v>
      </c>
      <c r="AN17" s="68"/>
      <c r="AO17" s="67"/>
      <c r="AP17" s="68">
        <f t="shared" si="3"/>
        <v>0</v>
      </c>
      <c r="AQ17" s="69">
        <f t="shared" si="4"/>
        <v>0</v>
      </c>
      <c r="AR17" s="158"/>
      <c r="AS17" s="48">
        <f t="shared" si="2"/>
        <v>0</v>
      </c>
    </row>
    <row r="18" spans="1:45" s="13" customFormat="1" ht="15.75" thickBot="1">
      <c r="A18" s="140"/>
      <c r="B18" s="10" t="s">
        <v>69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67">
        <f t="shared" si="0"/>
        <v>0</v>
      </c>
      <c r="AN18" s="68"/>
      <c r="AO18" s="67"/>
      <c r="AP18" s="68">
        <f t="shared" si="3"/>
        <v>0</v>
      </c>
      <c r="AQ18" s="69">
        <f t="shared" si="4"/>
        <v>0</v>
      </c>
      <c r="AR18" s="158"/>
      <c r="AS18" s="48">
        <f t="shared" si="2"/>
        <v>0</v>
      </c>
    </row>
    <row r="19" spans="1:45" s="13" customFormat="1" ht="15.75" thickBot="1">
      <c r="A19" s="140"/>
      <c r="B19" s="10" t="s">
        <v>70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67">
        <f t="shared" si="0"/>
        <v>0</v>
      </c>
      <c r="AN19" s="68"/>
      <c r="AO19" s="67"/>
      <c r="AP19" s="68">
        <f t="shared" si="3"/>
        <v>0</v>
      </c>
      <c r="AQ19" s="69">
        <f t="shared" si="4"/>
        <v>0</v>
      </c>
      <c r="AR19" s="158"/>
      <c r="AS19" s="48">
        <f t="shared" si="2"/>
        <v>0</v>
      </c>
    </row>
    <row r="20" spans="1:45" s="13" customFormat="1" ht="15.75" thickBot="1">
      <c r="A20" s="140"/>
      <c r="B20" s="10" t="s">
        <v>71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67">
        <f t="shared" si="0"/>
        <v>0</v>
      </c>
      <c r="AN20" s="68"/>
      <c r="AO20" s="67"/>
      <c r="AP20" s="68">
        <f t="shared" si="3"/>
        <v>0</v>
      </c>
      <c r="AQ20" s="69">
        <f t="shared" si="4"/>
        <v>0</v>
      </c>
      <c r="AR20" s="158"/>
      <c r="AS20" s="48">
        <f t="shared" si="2"/>
        <v>0</v>
      </c>
    </row>
    <row r="21" spans="1:45" s="13" customFormat="1" ht="15.75" thickBot="1">
      <c r="A21" s="140"/>
      <c r="B21" s="10" t="s">
        <v>72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67">
        <f t="shared" si="0"/>
        <v>0</v>
      </c>
      <c r="AN21" s="68"/>
      <c r="AO21" s="67"/>
      <c r="AP21" s="68">
        <f t="shared" si="3"/>
        <v>0</v>
      </c>
      <c r="AQ21" s="69">
        <f t="shared" si="4"/>
        <v>0</v>
      </c>
      <c r="AR21" s="158"/>
      <c r="AS21" s="48">
        <f t="shared" si="2"/>
        <v>0</v>
      </c>
    </row>
    <row r="22" spans="1:45" s="13" customFormat="1" ht="15.75" thickBot="1">
      <c r="A22" s="140"/>
      <c r="B22" s="10" t="s">
        <v>73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67">
        <f t="shared" si="0"/>
        <v>0</v>
      </c>
      <c r="AN22" s="68"/>
      <c r="AO22" s="67"/>
      <c r="AP22" s="68">
        <f t="shared" si="3"/>
        <v>0</v>
      </c>
      <c r="AQ22" s="69">
        <f t="shared" si="4"/>
        <v>0</v>
      </c>
      <c r="AR22" s="158"/>
      <c r="AS22" s="48">
        <f t="shared" si="2"/>
        <v>0</v>
      </c>
    </row>
    <row r="23" spans="1:45" s="13" customFormat="1" ht="15.75" thickBot="1">
      <c r="A23" s="140"/>
      <c r="B23" s="10" t="s">
        <v>33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67">
        <f t="shared" si="0"/>
        <v>0</v>
      </c>
      <c r="AN23" s="68"/>
      <c r="AO23" s="67"/>
      <c r="AP23" s="68">
        <f t="shared" si="3"/>
        <v>0</v>
      </c>
      <c r="AQ23" s="69">
        <f t="shared" si="4"/>
        <v>0</v>
      </c>
      <c r="AR23" s="158"/>
      <c r="AS23" s="48">
        <f t="shared" si="2"/>
        <v>0</v>
      </c>
    </row>
    <row r="24" spans="1:45" s="13" customFormat="1" ht="15.75" thickBot="1">
      <c r="A24" s="141"/>
      <c r="B24" s="10" t="s">
        <v>34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67">
        <f t="shared" si="0"/>
        <v>0</v>
      </c>
      <c r="AN24" s="68"/>
      <c r="AO24" s="67"/>
      <c r="AP24" s="68">
        <f t="shared" si="3"/>
        <v>0</v>
      </c>
      <c r="AQ24" s="69">
        <f t="shared" si="4"/>
        <v>0</v>
      </c>
      <c r="AR24" s="159"/>
      <c r="AS24" s="48">
        <f t="shared" si="2"/>
        <v>0</v>
      </c>
    </row>
    <row r="25" spans="1:45" s="13" customFormat="1" ht="15.75" thickBot="1">
      <c r="A25" s="142" t="s">
        <v>60</v>
      </c>
      <c r="B25" s="18" t="s">
        <v>35</v>
      </c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20"/>
      <c r="AM25" s="70">
        <f t="shared" si="0"/>
        <v>0</v>
      </c>
      <c r="AN25" s="71"/>
      <c r="AO25" s="70"/>
      <c r="AP25" s="71">
        <f t="shared" si="3"/>
        <v>0</v>
      </c>
      <c r="AQ25" s="72">
        <f>30*AP25</f>
        <v>0</v>
      </c>
      <c r="AR25" s="160">
        <f>SUM(AQ25:AQ36)</f>
        <v>0</v>
      </c>
      <c r="AS25" s="48">
        <f t="shared" si="2"/>
        <v>0</v>
      </c>
    </row>
    <row r="26" spans="1:45" s="13" customFormat="1" ht="15.75" thickBot="1">
      <c r="A26" s="143"/>
      <c r="B26" s="18" t="s">
        <v>36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20"/>
      <c r="AM26" s="70">
        <f t="shared" si="0"/>
        <v>0</v>
      </c>
      <c r="AN26" s="71"/>
      <c r="AO26" s="70"/>
      <c r="AP26" s="71">
        <f t="shared" si="3"/>
        <v>0</v>
      </c>
      <c r="AQ26" s="72">
        <f t="shared" ref="AQ26:AQ36" si="5">30*AP26</f>
        <v>0</v>
      </c>
      <c r="AR26" s="161"/>
      <c r="AS26" s="48">
        <f t="shared" si="2"/>
        <v>0</v>
      </c>
    </row>
    <row r="27" spans="1:45" s="13" customFormat="1" ht="15.75" thickBot="1">
      <c r="A27" s="143"/>
      <c r="B27" s="18" t="s">
        <v>37</v>
      </c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20"/>
      <c r="AM27" s="70">
        <f t="shared" si="0"/>
        <v>0</v>
      </c>
      <c r="AN27" s="71"/>
      <c r="AO27" s="70"/>
      <c r="AP27" s="71">
        <f t="shared" si="3"/>
        <v>0</v>
      </c>
      <c r="AQ27" s="72">
        <f t="shared" si="5"/>
        <v>0</v>
      </c>
      <c r="AR27" s="161"/>
      <c r="AS27" s="48">
        <f t="shared" si="2"/>
        <v>0</v>
      </c>
    </row>
    <row r="28" spans="1:45" s="13" customFormat="1" ht="15.75" thickBot="1">
      <c r="A28" s="143"/>
      <c r="B28" s="18" t="s">
        <v>38</v>
      </c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20"/>
      <c r="AM28" s="70">
        <f t="shared" si="0"/>
        <v>0</v>
      </c>
      <c r="AN28" s="71"/>
      <c r="AO28" s="70"/>
      <c r="AP28" s="71">
        <f t="shared" si="3"/>
        <v>0</v>
      </c>
      <c r="AQ28" s="72">
        <f t="shared" si="5"/>
        <v>0</v>
      </c>
      <c r="AR28" s="161"/>
      <c r="AS28" s="48">
        <f t="shared" si="2"/>
        <v>0</v>
      </c>
    </row>
    <row r="29" spans="1:45" s="13" customFormat="1" ht="15.75" thickBot="1">
      <c r="A29" s="143"/>
      <c r="B29" s="18" t="s">
        <v>39</v>
      </c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20"/>
      <c r="AM29" s="70">
        <f t="shared" si="0"/>
        <v>0</v>
      </c>
      <c r="AN29" s="71"/>
      <c r="AO29" s="70"/>
      <c r="AP29" s="71">
        <f t="shared" si="3"/>
        <v>0</v>
      </c>
      <c r="AQ29" s="72">
        <f t="shared" si="5"/>
        <v>0</v>
      </c>
      <c r="AR29" s="161"/>
      <c r="AS29" s="48">
        <f t="shared" si="2"/>
        <v>0</v>
      </c>
    </row>
    <row r="30" spans="1:45" s="13" customFormat="1" ht="15.75" thickBot="1">
      <c r="A30" s="143"/>
      <c r="B30" s="18" t="s">
        <v>40</v>
      </c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20"/>
      <c r="AM30" s="70">
        <f t="shared" si="0"/>
        <v>0</v>
      </c>
      <c r="AN30" s="71"/>
      <c r="AO30" s="70"/>
      <c r="AP30" s="71">
        <f t="shared" si="3"/>
        <v>0</v>
      </c>
      <c r="AQ30" s="72">
        <f t="shared" si="5"/>
        <v>0</v>
      </c>
      <c r="AR30" s="161"/>
      <c r="AS30" s="48">
        <f t="shared" si="2"/>
        <v>0</v>
      </c>
    </row>
    <row r="31" spans="1:45" s="13" customFormat="1" ht="15.75" thickBot="1">
      <c r="A31" s="143"/>
      <c r="B31" s="18" t="s">
        <v>74</v>
      </c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20"/>
      <c r="AM31" s="70">
        <f t="shared" si="0"/>
        <v>0</v>
      </c>
      <c r="AN31" s="71"/>
      <c r="AO31" s="70"/>
      <c r="AP31" s="71">
        <f t="shared" si="3"/>
        <v>0</v>
      </c>
      <c r="AQ31" s="72">
        <f t="shared" si="5"/>
        <v>0</v>
      </c>
      <c r="AR31" s="161"/>
      <c r="AS31" s="48">
        <f t="shared" si="2"/>
        <v>0</v>
      </c>
    </row>
    <row r="32" spans="1:45" s="13" customFormat="1" ht="15.75" thickBot="1">
      <c r="A32" s="143"/>
      <c r="B32" s="18" t="s">
        <v>75</v>
      </c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20"/>
      <c r="AM32" s="70">
        <f t="shared" si="0"/>
        <v>0</v>
      </c>
      <c r="AN32" s="71"/>
      <c r="AO32" s="70"/>
      <c r="AP32" s="71">
        <f t="shared" si="3"/>
        <v>0</v>
      </c>
      <c r="AQ32" s="72">
        <f t="shared" si="5"/>
        <v>0</v>
      </c>
      <c r="AR32" s="161"/>
      <c r="AS32" s="48">
        <f t="shared" si="2"/>
        <v>0</v>
      </c>
    </row>
    <row r="33" spans="1:45" s="13" customFormat="1" ht="15.75" thickBot="1">
      <c r="A33" s="143"/>
      <c r="B33" s="18" t="s">
        <v>41</v>
      </c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20"/>
      <c r="AM33" s="70">
        <f t="shared" si="0"/>
        <v>0</v>
      </c>
      <c r="AN33" s="71"/>
      <c r="AO33" s="70"/>
      <c r="AP33" s="71">
        <f t="shared" si="3"/>
        <v>0</v>
      </c>
      <c r="AQ33" s="72">
        <f>30*AP33</f>
        <v>0</v>
      </c>
      <c r="AR33" s="161"/>
      <c r="AS33" s="48">
        <f t="shared" si="2"/>
        <v>0</v>
      </c>
    </row>
    <row r="34" spans="1:45" s="13" customFormat="1" ht="15.75" thickBot="1">
      <c r="A34" s="143"/>
      <c r="B34" s="18" t="s">
        <v>42</v>
      </c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20"/>
      <c r="AM34" s="70">
        <f t="shared" si="0"/>
        <v>0</v>
      </c>
      <c r="AN34" s="71"/>
      <c r="AO34" s="70"/>
      <c r="AP34" s="71">
        <f t="shared" si="3"/>
        <v>0</v>
      </c>
      <c r="AQ34" s="72">
        <f t="shared" si="5"/>
        <v>0</v>
      </c>
      <c r="AR34" s="161"/>
      <c r="AS34" s="48">
        <f t="shared" si="2"/>
        <v>0</v>
      </c>
    </row>
    <row r="35" spans="1:45" s="13" customFormat="1" ht="15.75" thickBot="1">
      <c r="A35" s="143"/>
      <c r="B35" s="18" t="s">
        <v>43</v>
      </c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20"/>
      <c r="AM35" s="70">
        <f t="shared" si="0"/>
        <v>0</v>
      </c>
      <c r="AN35" s="71"/>
      <c r="AO35" s="70"/>
      <c r="AP35" s="71">
        <f t="shared" si="3"/>
        <v>0</v>
      </c>
      <c r="AQ35" s="72">
        <f t="shared" si="5"/>
        <v>0</v>
      </c>
      <c r="AR35" s="161"/>
      <c r="AS35" s="48">
        <f t="shared" si="2"/>
        <v>0</v>
      </c>
    </row>
    <row r="36" spans="1:45" s="13" customFormat="1" ht="15.75" thickBot="1">
      <c r="A36" s="144"/>
      <c r="B36" s="18" t="s">
        <v>44</v>
      </c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20"/>
      <c r="AM36" s="70">
        <f t="shared" si="0"/>
        <v>0</v>
      </c>
      <c r="AN36" s="71"/>
      <c r="AO36" s="70"/>
      <c r="AP36" s="71">
        <f t="shared" si="3"/>
        <v>0</v>
      </c>
      <c r="AQ36" s="72">
        <f t="shared" si="5"/>
        <v>0</v>
      </c>
      <c r="AR36" s="162"/>
      <c r="AS36" s="48">
        <f t="shared" si="2"/>
        <v>0</v>
      </c>
    </row>
    <row r="37" spans="1:45" s="13" customFormat="1" ht="15.75" thickBot="1">
      <c r="A37" s="145" t="s">
        <v>61</v>
      </c>
      <c r="B37" s="21" t="s">
        <v>76</v>
      </c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3"/>
      <c r="AM37" s="73">
        <f t="shared" si="0"/>
        <v>0</v>
      </c>
      <c r="AN37" s="74"/>
      <c r="AO37" s="73"/>
      <c r="AP37" s="74">
        <f t="shared" si="3"/>
        <v>0</v>
      </c>
      <c r="AQ37" s="75">
        <f t="shared" ref="AQ37:AQ42" si="6">30*AP37</f>
        <v>0</v>
      </c>
      <c r="AR37" s="148">
        <f>SUM(AQ37:AQ41)</f>
        <v>0</v>
      </c>
      <c r="AS37" s="48">
        <f t="shared" si="2"/>
        <v>0</v>
      </c>
    </row>
    <row r="38" spans="1:45" s="13" customFormat="1" ht="15.75" thickBot="1">
      <c r="A38" s="146"/>
      <c r="B38" s="21" t="s">
        <v>77</v>
      </c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3"/>
      <c r="AM38" s="73">
        <f t="shared" si="0"/>
        <v>0</v>
      </c>
      <c r="AN38" s="74"/>
      <c r="AO38" s="73"/>
      <c r="AP38" s="74">
        <f t="shared" si="3"/>
        <v>0</v>
      </c>
      <c r="AQ38" s="75">
        <f t="shared" si="6"/>
        <v>0</v>
      </c>
      <c r="AR38" s="149"/>
      <c r="AS38" s="48">
        <f t="shared" si="2"/>
        <v>0</v>
      </c>
    </row>
    <row r="39" spans="1:45" s="13" customFormat="1" ht="15.75" thickBot="1">
      <c r="A39" s="146"/>
      <c r="B39" s="21" t="s">
        <v>57</v>
      </c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3"/>
      <c r="AM39" s="73">
        <f t="shared" si="0"/>
        <v>0</v>
      </c>
      <c r="AN39" s="74"/>
      <c r="AO39" s="73"/>
      <c r="AP39" s="74">
        <f t="shared" si="3"/>
        <v>0</v>
      </c>
      <c r="AQ39" s="75">
        <f t="shared" si="6"/>
        <v>0</v>
      </c>
      <c r="AR39" s="149"/>
      <c r="AS39" s="48">
        <f t="shared" si="2"/>
        <v>0</v>
      </c>
    </row>
    <row r="40" spans="1:45" s="13" customFormat="1" ht="15.75" thickBot="1">
      <c r="A40" s="146"/>
      <c r="B40" s="21" t="s">
        <v>78</v>
      </c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3"/>
      <c r="AM40" s="73">
        <f t="shared" si="0"/>
        <v>0</v>
      </c>
      <c r="AN40" s="74"/>
      <c r="AO40" s="73"/>
      <c r="AP40" s="74">
        <f t="shared" si="3"/>
        <v>0</v>
      </c>
      <c r="AQ40" s="75">
        <f t="shared" si="6"/>
        <v>0</v>
      </c>
      <c r="AR40" s="149"/>
      <c r="AS40" s="48">
        <f t="shared" si="2"/>
        <v>0</v>
      </c>
    </row>
    <row r="41" spans="1:45" s="13" customFormat="1" ht="15.75" thickBot="1">
      <c r="A41" s="147"/>
      <c r="B41" s="21" t="s">
        <v>79</v>
      </c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3"/>
      <c r="AM41" s="73">
        <f t="shared" si="0"/>
        <v>0</v>
      </c>
      <c r="AN41" s="74"/>
      <c r="AO41" s="73"/>
      <c r="AP41" s="74">
        <f t="shared" si="3"/>
        <v>0</v>
      </c>
      <c r="AQ41" s="75">
        <f t="shared" si="6"/>
        <v>0</v>
      </c>
      <c r="AR41" s="150"/>
      <c r="AS41" s="48">
        <f t="shared" si="2"/>
        <v>0</v>
      </c>
    </row>
    <row r="42" spans="1:45" s="13" customFormat="1" ht="15.75" thickBot="1">
      <c r="A42" s="126" t="s">
        <v>62</v>
      </c>
      <c r="B42" s="24" t="s">
        <v>45</v>
      </c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6"/>
      <c r="AM42" s="76">
        <f t="shared" ref="AM42:AM58" si="7">SUM(C42:AL42)</f>
        <v>0</v>
      </c>
      <c r="AN42" s="77"/>
      <c r="AO42" s="76"/>
      <c r="AP42" s="77">
        <f t="shared" si="3"/>
        <v>0</v>
      </c>
      <c r="AQ42" s="78">
        <f t="shared" si="6"/>
        <v>0</v>
      </c>
      <c r="AR42" s="151">
        <f>SUM(AQ42:AQ57)</f>
        <v>0</v>
      </c>
      <c r="AS42" s="48">
        <f t="shared" si="2"/>
        <v>0</v>
      </c>
    </row>
    <row r="43" spans="1:45" s="13" customFormat="1" ht="15.75" thickBot="1">
      <c r="A43" s="127"/>
      <c r="B43" s="24" t="s">
        <v>46</v>
      </c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6"/>
      <c r="AM43" s="76">
        <f t="shared" si="7"/>
        <v>0</v>
      </c>
      <c r="AN43" s="77"/>
      <c r="AO43" s="76"/>
      <c r="AP43" s="77">
        <f t="shared" si="3"/>
        <v>0</v>
      </c>
      <c r="AQ43" s="78">
        <f t="shared" ref="AQ43:AQ57" si="8">30*AP43</f>
        <v>0</v>
      </c>
      <c r="AR43" s="152"/>
      <c r="AS43" s="48">
        <f t="shared" si="2"/>
        <v>0</v>
      </c>
    </row>
    <row r="44" spans="1:45" s="13" customFormat="1" ht="15.75" thickBot="1">
      <c r="A44" s="127"/>
      <c r="B44" s="24" t="s">
        <v>47</v>
      </c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6"/>
      <c r="AM44" s="76">
        <f t="shared" si="7"/>
        <v>0</v>
      </c>
      <c r="AN44" s="77"/>
      <c r="AO44" s="76"/>
      <c r="AP44" s="77">
        <f t="shared" si="3"/>
        <v>0</v>
      </c>
      <c r="AQ44" s="78">
        <f t="shared" si="8"/>
        <v>0</v>
      </c>
      <c r="AR44" s="152"/>
      <c r="AS44" s="48">
        <f t="shared" si="2"/>
        <v>0</v>
      </c>
    </row>
    <row r="45" spans="1:45" s="13" customFormat="1" ht="15.75" thickBot="1">
      <c r="A45" s="127"/>
      <c r="B45" s="24" t="s">
        <v>80</v>
      </c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6"/>
      <c r="AM45" s="76">
        <f t="shared" si="7"/>
        <v>0</v>
      </c>
      <c r="AN45" s="77"/>
      <c r="AO45" s="76"/>
      <c r="AP45" s="77">
        <f t="shared" si="3"/>
        <v>0</v>
      </c>
      <c r="AQ45" s="78">
        <f t="shared" si="8"/>
        <v>0</v>
      </c>
      <c r="AR45" s="152"/>
      <c r="AS45" s="48">
        <f t="shared" si="2"/>
        <v>0</v>
      </c>
    </row>
    <row r="46" spans="1:45" s="13" customFormat="1" ht="15.75" thickBot="1">
      <c r="A46" s="127"/>
      <c r="B46" s="24" t="s">
        <v>48</v>
      </c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6"/>
      <c r="AM46" s="76">
        <f t="shared" si="7"/>
        <v>0</v>
      </c>
      <c r="AN46" s="77"/>
      <c r="AO46" s="76"/>
      <c r="AP46" s="77">
        <f t="shared" si="3"/>
        <v>0</v>
      </c>
      <c r="AQ46" s="78">
        <f t="shared" si="8"/>
        <v>0</v>
      </c>
      <c r="AR46" s="152"/>
      <c r="AS46" s="48">
        <f t="shared" si="2"/>
        <v>0</v>
      </c>
    </row>
    <row r="47" spans="1:45" s="13" customFormat="1" ht="15.75" thickBot="1">
      <c r="A47" s="127"/>
      <c r="B47" s="24" t="s">
        <v>49</v>
      </c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6"/>
      <c r="AM47" s="76">
        <f t="shared" si="7"/>
        <v>0</v>
      </c>
      <c r="AN47" s="77"/>
      <c r="AO47" s="76"/>
      <c r="AP47" s="77">
        <f t="shared" si="3"/>
        <v>0</v>
      </c>
      <c r="AQ47" s="78">
        <f t="shared" si="8"/>
        <v>0</v>
      </c>
      <c r="AR47" s="152"/>
      <c r="AS47" s="48">
        <f t="shared" si="2"/>
        <v>0</v>
      </c>
    </row>
    <row r="48" spans="1:45" s="13" customFormat="1" ht="15.75" thickBot="1">
      <c r="A48" s="127"/>
      <c r="B48" s="24" t="s">
        <v>50</v>
      </c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6"/>
      <c r="AM48" s="76">
        <f t="shared" si="7"/>
        <v>0</v>
      </c>
      <c r="AN48" s="77"/>
      <c r="AO48" s="76"/>
      <c r="AP48" s="77">
        <f t="shared" si="3"/>
        <v>0</v>
      </c>
      <c r="AQ48" s="78">
        <f t="shared" si="8"/>
        <v>0</v>
      </c>
      <c r="AR48" s="152"/>
      <c r="AS48" s="48">
        <f t="shared" si="2"/>
        <v>0</v>
      </c>
    </row>
    <row r="49" spans="1:45" s="13" customFormat="1" ht="15.75" thickBot="1">
      <c r="A49" s="127"/>
      <c r="B49" s="24" t="s">
        <v>51</v>
      </c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6"/>
      <c r="AM49" s="76">
        <f t="shared" si="7"/>
        <v>0</v>
      </c>
      <c r="AN49" s="77"/>
      <c r="AO49" s="76"/>
      <c r="AP49" s="77">
        <f t="shared" si="3"/>
        <v>0</v>
      </c>
      <c r="AQ49" s="78">
        <f t="shared" si="8"/>
        <v>0</v>
      </c>
      <c r="AR49" s="152"/>
      <c r="AS49" s="48">
        <f t="shared" si="2"/>
        <v>0</v>
      </c>
    </row>
    <row r="50" spans="1:45" s="13" customFormat="1" ht="15.75" thickBot="1">
      <c r="A50" s="127"/>
      <c r="B50" s="24" t="s">
        <v>81</v>
      </c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6"/>
      <c r="AM50" s="76">
        <f t="shared" si="7"/>
        <v>0</v>
      </c>
      <c r="AN50" s="77"/>
      <c r="AO50" s="76"/>
      <c r="AP50" s="77">
        <f t="shared" si="3"/>
        <v>0</v>
      </c>
      <c r="AQ50" s="78">
        <f t="shared" si="8"/>
        <v>0</v>
      </c>
      <c r="AR50" s="152"/>
      <c r="AS50" s="48">
        <f t="shared" si="2"/>
        <v>0</v>
      </c>
    </row>
    <row r="51" spans="1:45" s="13" customFormat="1" ht="15.75" thickBot="1">
      <c r="A51" s="127"/>
      <c r="B51" s="24" t="s">
        <v>82</v>
      </c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6"/>
      <c r="AM51" s="76">
        <f t="shared" si="7"/>
        <v>0</v>
      </c>
      <c r="AN51" s="77"/>
      <c r="AO51" s="76"/>
      <c r="AP51" s="77">
        <f t="shared" si="3"/>
        <v>0</v>
      </c>
      <c r="AQ51" s="78">
        <f t="shared" si="8"/>
        <v>0</v>
      </c>
      <c r="AR51" s="152"/>
      <c r="AS51" s="48">
        <f t="shared" si="2"/>
        <v>0</v>
      </c>
    </row>
    <row r="52" spans="1:45" s="13" customFormat="1" ht="15.75" thickBot="1">
      <c r="A52" s="127"/>
      <c r="B52" s="24" t="s">
        <v>83</v>
      </c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6"/>
      <c r="AM52" s="76">
        <f t="shared" si="7"/>
        <v>0</v>
      </c>
      <c r="AN52" s="77"/>
      <c r="AO52" s="76"/>
      <c r="AP52" s="77">
        <f t="shared" si="3"/>
        <v>0</v>
      </c>
      <c r="AQ52" s="78">
        <f t="shared" si="8"/>
        <v>0</v>
      </c>
      <c r="AR52" s="152"/>
      <c r="AS52" s="48">
        <f t="shared" si="2"/>
        <v>0</v>
      </c>
    </row>
    <row r="53" spans="1:45" s="13" customFormat="1" ht="15.75" thickBot="1">
      <c r="A53" s="127"/>
      <c r="B53" s="24" t="s">
        <v>52</v>
      </c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6"/>
      <c r="AM53" s="76">
        <f t="shared" si="7"/>
        <v>0</v>
      </c>
      <c r="AN53" s="77"/>
      <c r="AO53" s="76"/>
      <c r="AP53" s="77">
        <f t="shared" si="3"/>
        <v>0</v>
      </c>
      <c r="AQ53" s="78">
        <f t="shared" si="8"/>
        <v>0</v>
      </c>
      <c r="AR53" s="152"/>
      <c r="AS53" s="48">
        <f t="shared" si="2"/>
        <v>0</v>
      </c>
    </row>
    <row r="54" spans="1:45" s="13" customFormat="1" ht="15.75" thickBot="1">
      <c r="A54" s="127"/>
      <c r="B54" s="24" t="s">
        <v>53</v>
      </c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6"/>
      <c r="AM54" s="76">
        <f t="shared" si="7"/>
        <v>0</v>
      </c>
      <c r="AN54" s="77"/>
      <c r="AO54" s="76"/>
      <c r="AP54" s="77">
        <f t="shared" si="3"/>
        <v>0</v>
      </c>
      <c r="AQ54" s="78">
        <f t="shared" si="8"/>
        <v>0</v>
      </c>
      <c r="AR54" s="152"/>
      <c r="AS54" s="48">
        <f t="shared" si="2"/>
        <v>0</v>
      </c>
    </row>
    <row r="55" spans="1:45" s="13" customFormat="1" ht="15.75" thickBot="1">
      <c r="A55" s="127"/>
      <c r="B55" s="24" t="s">
        <v>54</v>
      </c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6"/>
      <c r="AM55" s="76">
        <f t="shared" si="7"/>
        <v>0</v>
      </c>
      <c r="AN55" s="77"/>
      <c r="AO55" s="76"/>
      <c r="AP55" s="77">
        <f t="shared" si="3"/>
        <v>0</v>
      </c>
      <c r="AQ55" s="78">
        <f t="shared" si="8"/>
        <v>0</v>
      </c>
      <c r="AR55" s="152"/>
      <c r="AS55" s="48">
        <f t="shared" si="2"/>
        <v>0</v>
      </c>
    </row>
    <row r="56" spans="1:45" s="13" customFormat="1" ht="15.75" thickBot="1">
      <c r="A56" s="127"/>
      <c r="B56" s="24" t="s">
        <v>84</v>
      </c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6"/>
      <c r="AM56" s="76">
        <f t="shared" si="7"/>
        <v>0</v>
      </c>
      <c r="AN56" s="77"/>
      <c r="AO56" s="76"/>
      <c r="AP56" s="77">
        <f t="shared" si="3"/>
        <v>0</v>
      </c>
      <c r="AQ56" s="78">
        <f t="shared" si="8"/>
        <v>0</v>
      </c>
      <c r="AR56" s="152"/>
      <c r="AS56" s="48">
        <f t="shared" si="2"/>
        <v>0</v>
      </c>
    </row>
    <row r="57" spans="1:45" s="13" customFormat="1" ht="15.75" thickBot="1">
      <c r="A57" s="128"/>
      <c r="B57" s="24" t="s">
        <v>55</v>
      </c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6"/>
      <c r="AM57" s="76">
        <f t="shared" si="7"/>
        <v>0</v>
      </c>
      <c r="AN57" s="77"/>
      <c r="AO57" s="76"/>
      <c r="AP57" s="77">
        <f t="shared" si="3"/>
        <v>0</v>
      </c>
      <c r="AQ57" s="78">
        <f t="shared" si="8"/>
        <v>0</v>
      </c>
      <c r="AR57" s="153"/>
      <c r="AS57" s="48">
        <f t="shared" si="2"/>
        <v>0</v>
      </c>
    </row>
    <row r="58" spans="1:45" s="13" customFormat="1" ht="15.75" thickBot="1">
      <c r="A58" s="27" t="s">
        <v>63</v>
      </c>
      <c r="B58" s="28" t="s">
        <v>56</v>
      </c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30"/>
      <c r="AM58" s="79">
        <f t="shared" si="7"/>
        <v>0</v>
      </c>
      <c r="AN58" s="80"/>
      <c r="AO58" s="79"/>
      <c r="AP58" s="80">
        <f t="shared" si="3"/>
        <v>0</v>
      </c>
      <c r="AQ58" s="81">
        <f>30*AP58</f>
        <v>0</v>
      </c>
      <c r="AR58" s="92">
        <f>AQ58</f>
        <v>0</v>
      </c>
      <c r="AS58" s="48">
        <f t="shared" si="2"/>
        <v>0</v>
      </c>
    </row>
    <row r="59" spans="1:45" s="13" customFormat="1" ht="15" customHeight="1">
      <c r="A59" s="45" t="s">
        <v>120</v>
      </c>
      <c r="B59" s="44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82"/>
      <c r="AN59" s="82"/>
      <c r="AO59" s="83" t="s">
        <v>85</v>
      </c>
      <c r="AP59" s="84">
        <f>SUM(AP10:AP58)</f>
        <v>0</v>
      </c>
      <c r="AQ59" s="84">
        <f>SUM(AQ10:AQ58)</f>
        <v>0</v>
      </c>
      <c r="AR59" s="93">
        <f>SUM(AR10:AR58)</f>
        <v>0</v>
      </c>
      <c r="AS59" s="48"/>
    </row>
    <row r="60" spans="1:45" s="32" customFormat="1">
      <c r="C60" s="33"/>
      <c r="E60" s="33"/>
      <c r="O60" s="33"/>
      <c r="Q60" s="33"/>
      <c r="S60" s="33"/>
      <c r="U60" s="33"/>
      <c r="W60" s="33"/>
      <c r="Y60" s="33"/>
      <c r="AA60" s="33"/>
      <c r="AC60" s="33"/>
      <c r="AE60" s="33"/>
      <c r="AG60" s="33"/>
      <c r="AI60" s="33"/>
      <c r="AL60" s="33"/>
      <c r="AM60" s="6"/>
      <c r="AN60" s="6"/>
      <c r="AO60" s="6"/>
      <c r="AP60" s="6"/>
      <c r="AQ60" s="31"/>
      <c r="AR60" s="33"/>
      <c r="AS60" s="49"/>
    </row>
    <row r="61" spans="1:45" s="32" customFormat="1">
      <c r="C61" s="33"/>
      <c r="E61" s="33"/>
      <c r="O61" s="33"/>
      <c r="Q61" s="33"/>
      <c r="S61" s="33"/>
      <c r="U61" s="33"/>
      <c r="W61" s="33"/>
      <c r="Y61" s="33"/>
      <c r="AA61" s="33"/>
      <c r="AC61" s="33"/>
      <c r="AE61" s="33"/>
      <c r="AG61" s="33"/>
      <c r="AI61" s="33"/>
      <c r="AL61" s="33"/>
      <c r="AM61" s="6"/>
      <c r="AN61" s="6"/>
      <c r="AO61" s="6"/>
      <c r="AP61" s="6"/>
      <c r="AQ61" s="31"/>
      <c r="AR61" s="33"/>
      <c r="AS61" s="49"/>
    </row>
    <row r="62" spans="1:45" s="32" customFormat="1">
      <c r="C62" s="34"/>
      <c r="E62" s="33"/>
      <c r="O62" s="33"/>
      <c r="Q62" s="33"/>
      <c r="S62" s="33"/>
      <c r="U62" s="33"/>
      <c r="W62" s="33"/>
      <c r="Y62" s="33"/>
      <c r="AA62" s="33"/>
      <c r="AC62" s="33"/>
      <c r="AE62" s="33"/>
      <c r="AG62" s="33"/>
      <c r="AI62" s="33"/>
      <c r="AL62" s="33"/>
      <c r="AM62" s="6"/>
      <c r="AN62" s="6"/>
      <c r="AO62" s="6"/>
      <c r="AP62" s="6"/>
      <c r="AQ62" s="31"/>
      <c r="AR62" s="33"/>
      <c r="AS62" s="49"/>
    </row>
    <row r="63" spans="1:45" s="32" customFormat="1">
      <c r="C63" s="33"/>
      <c r="E63" s="33"/>
      <c r="O63" s="33"/>
      <c r="Q63" s="33"/>
      <c r="S63" s="33"/>
      <c r="U63" s="33"/>
      <c r="W63" s="33"/>
      <c r="Y63" s="33"/>
      <c r="AA63" s="33"/>
      <c r="AC63" s="33"/>
      <c r="AE63" s="33"/>
      <c r="AG63" s="33"/>
      <c r="AI63" s="33"/>
      <c r="AL63" s="33"/>
      <c r="AM63" s="6"/>
      <c r="AN63" s="6"/>
      <c r="AO63" s="6"/>
      <c r="AP63" s="6"/>
      <c r="AQ63" s="31"/>
      <c r="AR63" s="33"/>
      <c r="AS63" s="49"/>
    </row>
    <row r="64" spans="1:45" s="32" customFormat="1">
      <c r="C64" s="33"/>
      <c r="E64" s="33"/>
      <c r="O64" s="33"/>
      <c r="Q64" s="33"/>
      <c r="S64" s="33"/>
      <c r="U64" s="33"/>
      <c r="W64" s="33"/>
      <c r="Y64" s="33"/>
      <c r="AA64" s="33"/>
      <c r="AC64" s="33"/>
      <c r="AE64" s="33"/>
      <c r="AG64" s="33"/>
      <c r="AI64" s="33"/>
      <c r="AL64" s="33"/>
      <c r="AM64" s="6"/>
      <c r="AN64" s="6"/>
      <c r="AO64" s="6"/>
      <c r="AP64" s="6"/>
      <c r="AQ64" s="31"/>
      <c r="AR64" s="33"/>
      <c r="AS64" s="49"/>
    </row>
    <row r="65" spans="3:45" s="32" customFormat="1">
      <c r="C65" s="33"/>
      <c r="E65" s="33"/>
      <c r="O65" s="33"/>
      <c r="Q65" s="33"/>
      <c r="S65" s="33"/>
      <c r="U65" s="33"/>
      <c r="W65" s="33"/>
      <c r="Y65" s="33"/>
      <c r="AA65" s="33"/>
      <c r="AC65" s="33"/>
      <c r="AE65" s="33"/>
      <c r="AG65" s="33"/>
      <c r="AI65" s="33"/>
      <c r="AL65" s="33"/>
      <c r="AM65" s="6"/>
      <c r="AN65" s="6"/>
      <c r="AO65" s="6"/>
      <c r="AP65" s="6"/>
      <c r="AQ65" s="31"/>
      <c r="AR65" s="33"/>
      <c r="AS65" s="49"/>
    </row>
    <row r="66" spans="3:45" s="32" customFormat="1">
      <c r="C66" s="33"/>
      <c r="E66" s="33"/>
      <c r="O66" s="33"/>
      <c r="Q66" s="33"/>
      <c r="S66" s="33"/>
      <c r="U66" s="33"/>
      <c r="W66" s="33"/>
      <c r="Y66" s="33"/>
      <c r="AA66" s="33"/>
      <c r="AC66" s="33"/>
      <c r="AE66" s="33"/>
      <c r="AG66" s="33"/>
      <c r="AI66" s="33"/>
      <c r="AL66" s="33"/>
      <c r="AM66" s="6"/>
      <c r="AN66" s="6"/>
      <c r="AO66" s="6"/>
      <c r="AP66" s="6"/>
      <c r="AQ66" s="31"/>
      <c r="AR66" s="33"/>
      <c r="AS66" s="49"/>
    </row>
    <row r="67" spans="3:45" s="32" customFormat="1">
      <c r="C67" s="33"/>
      <c r="E67" s="33"/>
      <c r="O67" s="33"/>
      <c r="Q67" s="33"/>
      <c r="S67" s="33"/>
      <c r="U67" s="33"/>
      <c r="W67" s="33"/>
      <c r="Y67" s="33"/>
      <c r="AA67" s="33"/>
      <c r="AC67" s="33"/>
      <c r="AE67" s="33"/>
      <c r="AG67" s="33"/>
      <c r="AI67" s="33"/>
      <c r="AL67" s="33"/>
      <c r="AM67" s="6"/>
      <c r="AN67" s="6"/>
      <c r="AO67" s="6"/>
      <c r="AP67" s="6"/>
      <c r="AQ67" s="31"/>
      <c r="AR67" s="33"/>
      <c r="AS67" s="49"/>
    </row>
  </sheetData>
  <mergeCells count="28">
    <mergeCell ref="AR37:AR41"/>
    <mergeCell ref="AR42:AR57"/>
    <mergeCell ref="AQ6:AQ9"/>
    <mergeCell ref="AR6:AR9"/>
    <mergeCell ref="AR10:AR14"/>
    <mergeCell ref="AR15:AR24"/>
    <mergeCell ref="AR25:AR36"/>
    <mergeCell ref="A42:A57"/>
    <mergeCell ref="AM6:AM9"/>
    <mergeCell ref="AN6:AN9"/>
    <mergeCell ref="AO6:AO9"/>
    <mergeCell ref="AP6:AP9"/>
    <mergeCell ref="A6:A9"/>
    <mergeCell ref="C8:AL8"/>
    <mergeCell ref="C6:AL6"/>
    <mergeCell ref="C7:AL7"/>
    <mergeCell ref="B6:B9"/>
    <mergeCell ref="A10:A14"/>
    <mergeCell ref="A15:A24"/>
    <mergeCell ref="A25:A36"/>
    <mergeCell ref="A37:A41"/>
    <mergeCell ref="A1:J4"/>
    <mergeCell ref="K1:AF4"/>
    <mergeCell ref="AG1:AR1"/>
    <mergeCell ref="AG3:AR3"/>
    <mergeCell ref="AG4:AR4"/>
    <mergeCell ref="AP2:AR2"/>
    <mergeCell ref="AG2:AO2"/>
  </mergeCells>
  <phoneticPr fontId="10" type="noConversion"/>
  <pageMargins left="0.70866141732283472" right="0.70866141732283472" top="0.74803149606299213" bottom="0.74803149606299213" header="0.31496062992125984" footer="0.31496062992125984"/>
  <pageSetup paperSize="5" scale="75" orientation="landscape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6976-75D4-964D-81CE-8CED40229B20}">
  <dimension ref="B2:L93"/>
  <sheetViews>
    <sheetView view="pageBreakPreview" zoomScale="112" zoomScaleNormal="138" workbookViewId="0">
      <selection activeCell="J4" sqref="J4:K5"/>
    </sheetView>
  </sheetViews>
  <sheetFormatPr baseColWidth="10" defaultRowHeight="15"/>
  <cols>
    <col min="1" max="1" width="2.85546875" customWidth="1"/>
    <col min="2" max="2" width="7.7109375" style="9" bestFit="1" customWidth="1"/>
    <col min="3" max="9" width="12.28515625" customWidth="1"/>
    <col min="10" max="10" width="10" customWidth="1"/>
    <col min="11" max="11" width="12" customWidth="1"/>
    <col min="12" max="12" width="18" customWidth="1"/>
    <col min="13" max="13" width="4.28515625" customWidth="1"/>
  </cols>
  <sheetData>
    <row r="2" spans="2:12" ht="15" customHeight="1">
      <c r="B2" s="165"/>
      <c r="C2" s="165"/>
      <c r="D2" s="165"/>
      <c r="E2" s="177" t="s">
        <v>140</v>
      </c>
      <c r="F2" s="178"/>
      <c r="G2" s="178"/>
      <c r="H2" s="178"/>
      <c r="I2" s="179"/>
      <c r="J2" s="177" t="s">
        <v>88</v>
      </c>
      <c r="K2" s="178"/>
      <c r="L2" s="179"/>
    </row>
    <row r="3" spans="2:12" ht="15" customHeight="1">
      <c r="B3" s="165"/>
      <c r="C3" s="165"/>
      <c r="D3" s="165"/>
      <c r="E3" s="183"/>
      <c r="F3" s="184"/>
      <c r="G3" s="184"/>
      <c r="H3" s="184"/>
      <c r="I3" s="185"/>
      <c r="J3" s="189"/>
      <c r="K3" s="190"/>
      <c r="L3" s="191"/>
    </row>
    <row r="4" spans="2:12" ht="15" customHeight="1">
      <c r="B4" s="165"/>
      <c r="C4" s="165"/>
      <c r="D4" s="165"/>
      <c r="E4" s="183"/>
      <c r="F4" s="184"/>
      <c r="G4" s="184"/>
      <c r="H4" s="184"/>
      <c r="I4" s="185"/>
      <c r="J4" s="180" t="s">
        <v>157</v>
      </c>
      <c r="K4" s="182"/>
      <c r="L4" s="192" t="s">
        <v>159</v>
      </c>
    </row>
    <row r="5" spans="2:12" ht="15" customHeight="1">
      <c r="B5" s="165"/>
      <c r="C5" s="165"/>
      <c r="D5" s="165"/>
      <c r="E5" s="183"/>
      <c r="F5" s="184"/>
      <c r="G5" s="184"/>
      <c r="H5" s="184"/>
      <c r="I5" s="185"/>
      <c r="J5" s="186"/>
      <c r="K5" s="187"/>
      <c r="L5" s="193"/>
    </row>
    <row r="6" spans="2:12">
      <c r="B6" s="165"/>
      <c r="C6" s="165"/>
      <c r="D6" s="165"/>
      <c r="E6" s="183"/>
      <c r="F6" s="184"/>
      <c r="G6" s="184"/>
      <c r="H6" s="184"/>
      <c r="I6" s="185"/>
      <c r="J6" s="194" t="s">
        <v>91</v>
      </c>
      <c r="K6" s="194"/>
      <c r="L6" s="194"/>
    </row>
    <row r="7" spans="2:12">
      <c r="B7" s="165"/>
      <c r="C7" s="165"/>
      <c r="D7" s="165"/>
      <c r="E7" s="189"/>
      <c r="F7" s="190"/>
      <c r="G7" s="190"/>
      <c r="H7" s="190"/>
      <c r="I7" s="191"/>
      <c r="J7" s="123" t="s">
        <v>161</v>
      </c>
      <c r="K7" s="123"/>
      <c r="L7" s="123"/>
    </row>
    <row r="9" spans="2:12" ht="21" customHeight="1">
      <c r="E9" s="61" t="s">
        <v>138</v>
      </c>
    </row>
    <row r="10" spans="2:12" ht="33" customHeight="1">
      <c r="B10" s="9" t="s">
        <v>93</v>
      </c>
      <c r="C10" s="86"/>
      <c r="E10" s="163" t="s">
        <v>137</v>
      </c>
      <c r="F10" s="163"/>
      <c r="G10" s="163"/>
      <c r="H10" s="163"/>
      <c r="I10" s="163"/>
      <c r="J10" s="163"/>
      <c r="K10" s="163"/>
      <c r="L10" s="163"/>
    </row>
    <row r="11" spans="2:12">
      <c r="C11" s="13"/>
      <c r="E11" s="85"/>
      <c r="F11" s="85"/>
      <c r="G11" s="85"/>
      <c r="H11" s="85"/>
      <c r="I11" s="85"/>
      <c r="J11" s="85"/>
      <c r="K11" s="85"/>
      <c r="L11" s="85"/>
    </row>
    <row r="12" spans="2:12">
      <c r="E12" s="61" t="s">
        <v>141</v>
      </c>
    </row>
    <row r="13" spans="2:12">
      <c r="E13" s="164" t="s">
        <v>142</v>
      </c>
      <c r="F13" s="164"/>
      <c r="G13" s="164"/>
      <c r="H13" s="164"/>
      <c r="I13" s="164"/>
      <c r="J13" s="164"/>
      <c r="K13" s="164"/>
      <c r="L13" s="164"/>
    </row>
    <row r="16" spans="2:12">
      <c r="E16" s="35"/>
      <c r="F16" s="40" t="s">
        <v>102</v>
      </c>
      <c r="G16" s="41" t="s">
        <v>109</v>
      </c>
      <c r="H16" s="41" t="s">
        <v>110</v>
      </c>
    </row>
    <row r="17" spans="5:8">
      <c r="E17" s="35">
        <v>1</v>
      </c>
      <c r="F17" s="35" t="s">
        <v>103</v>
      </c>
      <c r="G17" s="36">
        <f>EDIF!AR10</f>
        <v>0</v>
      </c>
      <c r="H17" s="37">
        <f t="shared" ref="H17:H22" si="0">3.6*G17</f>
        <v>0</v>
      </c>
    </row>
    <row r="18" spans="5:8">
      <c r="E18" s="35">
        <v>2</v>
      </c>
      <c r="F18" s="35" t="s">
        <v>105</v>
      </c>
      <c r="G18" s="36">
        <f>EDIF!AR15</f>
        <v>0</v>
      </c>
      <c r="H18" s="37">
        <f t="shared" si="0"/>
        <v>0</v>
      </c>
    </row>
    <row r="19" spans="5:8">
      <c r="E19" s="35">
        <v>3</v>
      </c>
      <c r="F19" s="35" t="s">
        <v>104</v>
      </c>
      <c r="G19" s="36">
        <f>EDIF!AR25</f>
        <v>0</v>
      </c>
      <c r="H19" s="37">
        <f t="shared" si="0"/>
        <v>0</v>
      </c>
    </row>
    <row r="20" spans="5:8">
      <c r="E20" s="38">
        <v>4</v>
      </c>
      <c r="F20" s="35" t="s">
        <v>106</v>
      </c>
      <c r="G20" s="39">
        <f>EDIF!AR37</f>
        <v>0</v>
      </c>
      <c r="H20" s="37">
        <f t="shared" si="0"/>
        <v>0</v>
      </c>
    </row>
    <row r="21" spans="5:8">
      <c r="E21" s="38">
        <v>5</v>
      </c>
      <c r="F21" s="35" t="s">
        <v>107</v>
      </c>
      <c r="G21" s="39">
        <f>EDIF!AR42</f>
        <v>0</v>
      </c>
      <c r="H21" s="37">
        <f t="shared" si="0"/>
        <v>0</v>
      </c>
    </row>
    <row r="22" spans="5:8">
      <c r="E22" s="38">
        <v>6</v>
      </c>
      <c r="F22" s="38" t="s">
        <v>108</v>
      </c>
      <c r="G22" s="39">
        <f>EDIF!AR58</f>
        <v>0</v>
      </c>
      <c r="H22" s="37">
        <f t="shared" si="0"/>
        <v>0</v>
      </c>
    </row>
    <row r="23" spans="5:8">
      <c r="E23" s="13"/>
      <c r="F23" s="43" t="s">
        <v>115</v>
      </c>
      <c r="G23" s="42">
        <f>SUM(G17:G22)</f>
        <v>0</v>
      </c>
      <c r="H23" s="13"/>
    </row>
    <row r="48" spans="4:4">
      <c r="D48" t="s">
        <v>148</v>
      </c>
    </row>
    <row r="49" spans="4:5">
      <c r="D49" t="s">
        <v>149</v>
      </c>
    </row>
    <row r="58" spans="4:5" ht="18">
      <c r="E58" s="87" t="s">
        <v>143</v>
      </c>
    </row>
    <row r="59" spans="4:5" ht="18">
      <c r="E59" s="87"/>
    </row>
    <row r="60" spans="4:5">
      <c r="E60" t="s">
        <v>145</v>
      </c>
    </row>
    <row r="61" spans="4:5">
      <c r="E61" t="s">
        <v>144</v>
      </c>
    </row>
    <row r="84" spans="3:12" ht="21">
      <c r="C84" s="88"/>
      <c r="D84" s="88" t="s">
        <v>113</v>
      </c>
      <c r="E84" s="88"/>
      <c r="F84" s="88"/>
      <c r="G84" s="88"/>
      <c r="H84" s="88"/>
      <c r="I84" s="89"/>
      <c r="J84" s="89"/>
      <c r="K84" s="89"/>
      <c r="L84" s="89"/>
    </row>
    <row r="85" spans="3:12" ht="21">
      <c r="C85" s="88"/>
      <c r="D85" s="88" t="s">
        <v>147</v>
      </c>
      <c r="E85" s="88"/>
      <c r="F85" s="88"/>
      <c r="G85" s="88"/>
      <c r="H85" s="88"/>
      <c r="I85" s="89"/>
      <c r="J85" s="89"/>
      <c r="K85" s="89"/>
      <c r="L85" s="89"/>
    </row>
    <row r="86" spans="3:12" ht="15.75">
      <c r="C86" s="96" t="s">
        <v>116</v>
      </c>
      <c r="D86" s="97">
        <f>G20</f>
        <v>0</v>
      </c>
      <c r="E86" s="98" t="s">
        <v>146</v>
      </c>
      <c r="F86" s="98" t="str">
        <f>F20</f>
        <v>EQ.REFRIGERACION</v>
      </c>
      <c r="G86" s="98"/>
      <c r="H86" s="98"/>
      <c r="I86" s="89"/>
      <c r="J86" s="89"/>
      <c r="K86" s="89"/>
      <c r="L86" s="89"/>
    </row>
    <row r="87" spans="3:12" ht="15.75">
      <c r="C87" s="96" t="s">
        <v>117</v>
      </c>
      <c r="D87" s="97">
        <f>G18</f>
        <v>0</v>
      </c>
      <c r="E87" s="98" t="s">
        <v>146</v>
      </c>
      <c r="F87" s="98" t="str">
        <f>F18</f>
        <v>EQ.ILUMINACION</v>
      </c>
      <c r="G87" s="98"/>
      <c r="H87" s="98"/>
      <c r="I87" s="89"/>
      <c r="J87" s="89"/>
      <c r="K87" s="89"/>
      <c r="L87" s="89"/>
    </row>
    <row r="88" spans="3:12" ht="15.75">
      <c r="C88" s="96" t="s">
        <v>118</v>
      </c>
      <c r="D88" s="97">
        <f>G17</f>
        <v>0</v>
      </c>
      <c r="E88" s="98" t="s">
        <v>146</v>
      </c>
      <c r="F88" s="98" t="str">
        <f>F17</f>
        <v>EQ.COMPUTO</v>
      </c>
      <c r="G88" s="98"/>
      <c r="H88" s="98"/>
      <c r="I88" s="89"/>
      <c r="J88" s="89"/>
      <c r="K88" s="89"/>
      <c r="L88" s="89"/>
    </row>
    <row r="89" spans="3:12" ht="21">
      <c r="C89" s="88"/>
      <c r="D89" s="90" t="s">
        <v>114</v>
      </c>
      <c r="E89" s="90"/>
      <c r="F89" s="91" t="e">
        <f>(G17+G18+G20)/G23</f>
        <v>#DIV/0!</v>
      </c>
      <c r="G89" s="88"/>
      <c r="H89" s="88"/>
      <c r="I89" s="89"/>
      <c r="J89" s="89"/>
      <c r="K89" s="89"/>
      <c r="L89" s="89"/>
    </row>
    <row r="90" spans="3:12">
      <c r="C90" s="13"/>
      <c r="D90" s="13"/>
      <c r="E90" s="13"/>
      <c r="F90" s="13"/>
      <c r="G90" s="13"/>
      <c r="H90" s="13"/>
      <c r="I90" s="13"/>
      <c r="J90" s="13"/>
      <c r="K90" s="13"/>
      <c r="L90" s="13"/>
    </row>
    <row r="91" spans="3:12" ht="18.75">
      <c r="C91" s="95" t="s">
        <v>119</v>
      </c>
      <c r="D91" s="94"/>
      <c r="E91" s="94"/>
      <c r="F91" s="94"/>
      <c r="G91" s="94"/>
      <c r="H91" s="94"/>
      <c r="I91" s="94"/>
      <c r="J91" s="94"/>
      <c r="K91" s="94"/>
      <c r="L91" s="94"/>
    </row>
    <row r="92" spans="3:12">
      <c r="D92" s="13"/>
      <c r="E92" s="13"/>
      <c r="F92" s="13"/>
      <c r="G92" s="13"/>
      <c r="H92" s="13"/>
      <c r="I92" s="13"/>
      <c r="J92" s="13"/>
      <c r="K92" s="13"/>
      <c r="L92" s="13"/>
    </row>
    <row r="93" spans="3:12">
      <c r="D93" s="13"/>
      <c r="E93" s="13"/>
      <c r="F93" s="13"/>
      <c r="G93" s="13"/>
      <c r="H93" s="13"/>
      <c r="I93" s="13"/>
      <c r="J93" s="13"/>
      <c r="K93" s="13"/>
      <c r="L93" s="13"/>
    </row>
  </sheetData>
  <mergeCells count="9">
    <mergeCell ref="E10:L10"/>
    <mergeCell ref="E13:L13"/>
    <mergeCell ref="B2:D7"/>
    <mergeCell ref="E2:I7"/>
    <mergeCell ref="J2:L3"/>
    <mergeCell ref="J4:K5"/>
    <mergeCell ref="L4:L5"/>
    <mergeCell ref="J7:L7"/>
    <mergeCell ref="J6:L6"/>
  </mergeCells>
  <pageMargins left="0.7" right="0.7" top="0.75" bottom="0.75" header="0.3" footer="0.3"/>
  <pageSetup scale="59" orientation="portrait" horizontalDpi="0" verticalDpi="0" r:id="rId1"/>
  <rowBreaks count="1" manualBreakCount="1">
    <brk id="54" max="1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>
      <selection activeCell="Q28" sqref="Q28"/>
    </sheetView>
  </sheetViews>
  <sheetFormatPr baseColWidth="10" defaultRowHeight="15"/>
  <sheetData>
    <row r="1" spans="1:1">
      <c r="A1" t="s">
        <v>111</v>
      </c>
    </row>
    <row r="2" spans="1:1">
      <c r="A2" t="s">
        <v>112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B2:N53"/>
  <sheetViews>
    <sheetView view="pageBreakPreview" topLeftCell="D1" zoomScale="134" zoomScaleNormal="125" workbookViewId="0">
      <selection activeCell="K4" sqref="K4:L5"/>
    </sheetView>
  </sheetViews>
  <sheetFormatPr baseColWidth="10" defaultRowHeight="15"/>
  <cols>
    <col min="1" max="1" width="2.85546875" customWidth="1"/>
    <col min="2" max="2" width="7.7109375" style="9" bestFit="1" customWidth="1"/>
    <col min="3" max="14" width="12.28515625" customWidth="1"/>
    <col min="15" max="15" width="2.85546875" customWidth="1"/>
  </cols>
  <sheetData>
    <row r="2" spans="2:14" ht="15" customHeight="1">
      <c r="B2" s="165"/>
      <c r="C2" s="165"/>
      <c r="D2" s="165"/>
      <c r="E2" s="124" t="s">
        <v>139</v>
      </c>
      <c r="F2" s="124"/>
      <c r="G2" s="124"/>
      <c r="H2" s="124"/>
      <c r="I2" s="124"/>
      <c r="J2" s="124"/>
      <c r="K2" s="195" t="s">
        <v>88</v>
      </c>
      <c r="L2" s="195"/>
      <c r="M2" s="195"/>
      <c r="N2" s="195"/>
    </row>
    <row r="3" spans="2:14" ht="15" customHeight="1">
      <c r="B3" s="165"/>
      <c r="C3" s="165"/>
      <c r="D3" s="165"/>
      <c r="E3" s="124"/>
      <c r="F3" s="124"/>
      <c r="G3" s="124"/>
      <c r="H3" s="124"/>
      <c r="I3" s="124"/>
      <c r="J3" s="124"/>
      <c r="K3" s="195"/>
      <c r="L3" s="195"/>
      <c r="M3" s="195"/>
      <c r="N3" s="195"/>
    </row>
    <row r="4" spans="2:14" ht="15" customHeight="1">
      <c r="B4" s="165"/>
      <c r="C4" s="165"/>
      <c r="D4" s="165"/>
      <c r="E4" s="124"/>
      <c r="F4" s="124"/>
      <c r="G4" s="124"/>
      <c r="H4" s="124"/>
      <c r="I4" s="124"/>
      <c r="J4" s="124"/>
      <c r="K4" s="180" t="s">
        <v>157</v>
      </c>
      <c r="L4" s="182"/>
      <c r="M4" s="180" t="s">
        <v>87</v>
      </c>
      <c r="N4" s="182"/>
    </row>
    <row r="5" spans="2:14" ht="15" customHeight="1">
      <c r="B5" s="165"/>
      <c r="C5" s="165"/>
      <c r="D5" s="165"/>
      <c r="E5" s="124"/>
      <c r="F5" s="124"/>
      <c r="G5" s="124"/>
      <c r="H5" s="124"/>
      <c r="I5" s="124"/>
      <c r="J5" s="124"/>
      <c r="K5" s="186"/>
      <c r="L5" s="187"/>
      <c r="M5" s="186"/>
      <c r="N5" s="187"/>
    </row>
    <row r="6" spans="2:14">
      <c r="B6" s="165"/>
      <c r="C6" s="165"/>
      <c r="D6" s="165"/>
      <c r="E6" s="124"/>
      <c r="F6" s="124"/>
      <c r="G6" s="124"/>
      <c r="H6" s="124"/>
      <c r="I6" s="124"/>
      <c r="J6" s="124"/>
      <c r="K6" s="131" t="s">
        <v>91</v>
      </c>
      <c r="L6" s="132"/>
      <c r="M6" s="132"/>
      <c r="N6" s="134"/>
    </row>
    <row r="7" spans="2:14">
      <c r="B7" s="165"/>
      <c r="C7" s="165"/>
      <c r="D7" s="165"/>
      <c r="E7" s="124"/>
      <c r="F7" s="124"/>
      <c r="G7" s="124"/>
      <c r="H7" s="124"/>
      <c r="I7" s="124"/>
      <c r="J7" s="124"/>
      <c r="K7" s="131" t="s">
        <v>161</v>
      </c>
      <c r="L7" s="132"/>
      <c r="M7" s="132"/>
      <c r="N7" s="134"/>
    </row>
    <row r="9" spans="2:14" ht="21" customHeight="1">
      <c r="E9" s="61" t="s">
        <v>138</v>
      </c>
    </row>
    <row r="10" spans="2:14" ht="33" customHeight="1">
      <c r="B10" s="104" t="s">
        <v>155</v>
      </c>
      <c r="C10" s="62"/>
      <c r="E10" s="163" t="s">
        <v>137</v>
      </c>
      <c r="F10" s="163"/>
      <c r="G10" s="163"/>
      <c r="H10" s="163"/>
      <c r="I10" s="163"/>
      <c r="J10" s="163"/>
      <c r="K10" s="163"/>
      <c r="L10" s="163"/>
    </row>
    <row r="11" spans="2:14">
      <c r="B11" s="103" t="s">
        <v>153</v>
      </c>
      <c r="E11" t="s">
        <v>154</v>
      </c>
    </row>
    <row r="13" spans="2:14" s="9" customFormat="1" ht="48.95" customHeight="1">
      <c r="B13" s="99" t="s">
        <v>92</v>
      </c>
      <c r="C13" s="100" t="s">
        <v>126</v>
      </c>
      <c r="D13" s="100" t="s">
        <v>94</v>
      </c>
      <c r="E13" s="100" t="s">
        <v>127</v>
      </c>
      <c r="F13" s="100" t="s">
        <v>129</v>
      </c>
      <c r="G13" s="100" t="s">
        <v>128</v>
      </c>
      <c r="H13" s="100" t="s">
        <v>95</v>
      </c>
      <c r="I13" s="100" t="s">
        <v>121</v>
      </c>
      <c r="J13" s="100" t="s">
        <v>122</v>
      </c>
      <c r="K13" s="100" t="s">
        <v>123</v>
      </c>
      <c r="L13" s="101" t="s">
        <v>124</v>
      </c>
      <c r="M13" s="101" t="s">
        <v>125</v>
      </c>
      <c r="N13" s="101" t="s">
        <v>135</v>
      </c>
    </row>
    <row r="14" spans="2:14">
      <c r="B14" s="52" t="s">
        <v>0</v>
      </c>
      <c r="C14" s="50">
        <f>EDIF!C10*EDIF!$AS10+EDIF!C11*EDIF!$AS11+EDIF!C12*EDIF!$AS12+EDIF!C13*EDIF!$AS13+EDIF!C14*EDIF!$AS14</f>
        <v>0</v>
      </c>
      <c r="D14" s="55">
        <f>EDIF!C15*EDIF!AS15+EDIF!C16*EDIF!AS16+EDIF!C17*EDIF!AS17+EDIF!C18*EDIF!AS18+EDIF!C19*EDIF!AS19+EDIF!C20*EDIF!AS20+EDIF!C21*EDIF!AS21+EDIF!C22*EDIF!AS22+EDIF!C23*EDIF!AS23+EDIF!C24*EDIF!AS24</f>
        <v>0</v>
      </c>
      <c r="E14" s="56">
        <f>EDIF!C25*EDIF!AS25+EDIF!C26*EDIF!AS26+EDIF!C27*EDIF!AS27+EDIF!C28*EDIF!AS28+EDIF!C29*EDIF!AS29+EDIF!C30*EDIF!AS30+EDIF!C31*EDIF!AS31+EDIF!C32*EDIF!AS32+EDIF!C33*EDIF!AS33+EDIF!C34*EDIF!AS34+EDIF!C35*EDIF!AS35+EDIF!C36*EDIF!AS36</f>
        <v>0</v>
      </c>
      <c r="F14" s="54">
        <f>EDIF!$C$37*EDIF!AS37+EDIF!$C$38*EDIF!AS38+EDIF!$C$39*EDIF!AS39+EDIF!$C$40*EDIF!AS40+EDIF!$C$41*EDIF!AS41</f>
        <v>0</v>
      </c>
      <c r="G14" s="56">
        <f>EDIF!$C$42*EDIF!$AS$42+EDIF!$C$43*EDIF!$AS$43+EDIF!$C$44*EDIF!$AS$44+EDIF!$C$45*EDIF!$AS$45+EDIF!$C$46*EDIF!$AS$46+EDIF!$C$47*EDIF!$AS$47+EDIF!$C$48*EDIF!$AS$48+EDIF!$C$49*EDIF!$AS$49+EDIF!$C$50*EDIF!$AS$50+EDIF!$C$51*EDIF!$AS$51+EDIF!$C$52*EDIF!$AS$52+EDIF!$C$53*EDIF!$AS$53+EDIF!$C$54*EDIF!$AS$54+EDIF!$C$55*EDIF!$AS$55+EDIF!$C$56*EDIF!$AS$56+EDIF!$C$57*EDIF!$AS$57</f>
        <v>0</v>
      </c>
      <c r="H14" s="53">
        <f>EDIF!C$58*EDIF!$AS$58</f>
        <v>0</v>
      </c>
      <c r="I14" s="57">
        <f>(SUM(C14:H14))*30</f>
        <v>0</v>
      </c>
      <c r="J14" s="46"/>
      <c r="K14" s="35"/>
      <c r="L14" s="172" t="s">
        <v>133</v>
      </c>
      <c r="M14" s="172" t="s">
        <v>134</v>
      </c>
      <c r="N14" s="172" t="s">
        <v>136</v>
      </c>
    </row>
    <row r="15" spans="2:14">
      <c r="B15" s="51" t="s">
        <v>1</v>
      </c>
      <c r="C15" s="50">
        <f>EDIF!D10*EDIF!$AS10+EDIF!D11*EDIF!$AS11+EDIF!D12*EDIF!$AS12+EDIF!D13*EDIF!$AS13+EDIF!D14*EDIF!$AS14</f>
        <v>0</v>
      </c>
      <c r="D15" s="55">
        <f>EDIF!$D$15*EDIF!$AS$15+EDIF!$D$16*EDIF!$AS$16+EDIF!$D$17*EDIF!$AS$17+EDIF!$D$18*EDIF!$AS$18+EDIF!$D$19*EDIF!$AS$19+EDIF!$D$20*EDIF!$AS$20+EDIF!$D$21*EDIF!$AS$21+EDIF!$D$22*EDIF!$AS$22+EDIF!$D$23*EDIF!$AS$23+EDIF!$D$24*EDIF!$AS$24</f>
        <v>0</v>
      </c>
      <c r="E15" s="56">
        <f>+EDIF!$D$25*EDIF!$AS$25+EDIF!$D$26*EDIF!$AS$26+EDIF!$D$27*EDIF!$AS$27+EDIF!$D$28*EDIF!$AS$28+EDIF!$D$29*EDIF!$AS$29+EDIF!$D$30*EDIF!$AS$30+EDIF!$D$31*EDIF!$AS$31+EDIF!$D$32*EDIF!$AS$32+EDIF!$D$33*EDIF!$AS$33+EDIF!$D$34*EDIF!$AS$34+EDIF!$D$35*EDIF!$AS$35+EDIF!$D$36*EDIF!$AS$36</f>
        <v>0</v>
      </c>
      <c r="F15" s="54">
        <f>EDIF!$D$37*EDIF!$AS$37+EDIF!$D$38*EDIF!$AS$38+EDIF!$D$39*EDIF!$AS$39+EDIF!$D$40*EDIF!$AS$40+EDIF!$D$41*EDIF!$AS$41</f>
        <v>0</v>
      </c>
      <c r="G15" s="56">
        <f>EDIF!$D$42*EDIF!$AS$42+EDIF!$D$43*EDIF!$AS$43+EDIF!$D$44*EDIF!$AS$44+EDIF!$D$45*EDIF!$AS$45+EDIF!$D$46*EDIF!$AS$46+EDIF!$D$47*EDIF!$AS$47+EDIF!$D$48*EDIF!$AS$48+EDIF!$D$49*EDIF!$AS$49+EDIF!$D$50*EDIF!$AS$50+EDIF!$D$51*EDIF!$AS$51+EDIF!$D$52*EDIF!$AS$52+EDIF!$D$53*EDIF!$AS$53+EDIF!$D$54*EDIF!$AS$54+EDIF!$D$55*EDIF!$AS$55+EDIF!$D$56*EDIF!$AS$56+EDIF!$D$57*EDIF!$AS$57</f>
        <v>0</v>
      </c>
      <c r="H15" s="53">
        <f>EDIF!D$58*EDIF!$AS$58</f>
        <v>0</v>
      </c>
      <c r="I15" s="57">
        <f t="shared" ref="I15:I49" si="0">(SUM(C15:H15))*30</f>
        <v>0</v>
      </c>
      <c r="J15" s="35"/>
      <c r="K15" s="35"/>
      <c r="L15" s="173"/>
      <c r="M15" s="173"/>
      <c r="N15" s="173"/>
    </row>
    <row r="16" spans="2:14">
      <c r="B16" s="51" t="s">
        <v>4</v>
      </c>
      <c r="C16" s="50">
        <f>EDIF!$E$10*EDIF!$AS$10+EDIF!$E$11*EDIF!$AS$11+EDIF!$E$12*EDIF!$AS$12+EDIF!$E$13*EDIF!$AS$13+EDIF!$E$14*EDIF!$AS$14</f>
        <v>0</v>
      </c>
      <c r="D16" s="55">
        <f>EDIF!$E$15*EDIF!$AS$15+EDIF!$E$16*EDIF!$AS$16+EDIF!$E$17*EDIF!$AS$17+EDIF!$E$18*EDIF!$AS$18+EDIF!$E$19*EDIF!$AS$19+EDIF!$E$20*EDIF!$AS$20+EDIF!$E$21*EDIF!$AS$21+EDIF!$E$22*EDIF!$AS$22+EDIF!$E$23*EDIF!$AS$23+EDIF!$E$24*EDIF!$AS$24</f>
        <v>0</v>
      </c>
      <c r="E16" s="56">
        <f>+EDIF!$E$25*EDIF!$AS$25+EDIF!$E$26*EDIF!$AS$26+EDIF!$E$27*EDIF!$AS$27+EDIF!$E$28*EDIF!$AS$28+EDIF!$E$29*EDIF!$AS$29+EDIF!$E$30*EDIF!$AS$30+EDIF!$E$31*EDIF!$AS$31+EDIF!$E$32*EDIF!$AS$32+EDIF!$E$33*EDIF!$AS$33+EDIF!$E$34*EDIF!$AS$34+EDIF!$E$35*EDIF!$AS$35+EDIF!$E$36*EDIF!$AS$36</f>
        <v>0</v>
      </c>
      <c r="F16" s="54">
        <f>EDIF!$E$37*EDIF!$AS$37+EDIF!$E$38*EDIF!$AS$38+EDIF!$E$39*EDIF!$AS$39+EDIF!$E$40*EDIF!$AS$40+EDIF!$E$41*EDIF!$AS$41</f>
        <v>0</v>
      </c>
      <c r="G16" s="56">
        <f>EDIF!$E$42*EDIF!$AS$42+EDIF!$E$43*EDIF!$AS$43+EDIF!$E$44*EDIF!$AS$44+EDIF!$E$45*EDIF!$AS$45+EDIF!$E$46*EDIF!$AS$46+EDIF!$E$47*EDIF!$AS$47+EDIF!$E$48*EDIF!$AS$48+EDIF!$E$49*EDIF!$AS$49+EDIF!$E$50*EDIF!$AS$50+EDIF!$E$51*EDIF!$AS$51+EDIF!$E$52*EDIF!$AS$52+EDIF!$E$53*EDIF!$AS$53+EDIF!$E$54*EDIF!$AS$54+EDIF!$E$55*EDIF!$AS$55+EDIF!$E$56*EDIF!$AS$56+EDIF!$E$57*EDIF!$AS$57</f>
        <v>0</v>
      </c>
      <c r="H16" s="53">
        <f>EDIF!E$58*EDIF!$AS$58</f>
        <v>0</v>
      </c>
      <c r="I16" s="57">
        <f t="shared" si="0"/>
        <v>0</v>
      </c>
      <c r="J16" s="35"/>
      <c r="K16" s="35"/>
      <c r="L16" s="173"/>
      <c r="M16" s="173"/>
      <c r="N16" s="173"/>
    </row>
    <row r="17" spans="2:14">
      <c r="B17" s="51" t="s">
        <v>3</v>
      </c>
      <c r="C17" s="50">
        <f>EDIF!$F$10*EDIF!$AS$10+EDIF!$F$11*EDIF!$AS$11+EDIF!$F$12*EDIF!$AS$12+EDIF!$F$13*EDIF!$AS$13+EDIF!$F$14*EDIF!$AS$14</f>
        <v>0</v>
      </c>
      <c r="D17" s="55">
        <f>EDIF!$F$15*EDIF!$AS$15+EDIF!$F$16*EDIF!$AS$16+EDIF!$F$17*EDIF!$AS$17+EDIF!$F$18*EDIF!$AS$18+EDIF!$F$19*EDIF!$AS$19+EDIF!$F$20*EDIF!$AS$20+EDIF!$F$21*EDIF!$AS$21+EDIF!$F$22*EDIF!$AS$22+EDIF!$F$23*EDIF!$AS$23+EDIF!$F$24*EDIF!$AS$24</f>
        <v>0</v>
      </c>
      <c r="E17" s="56">
        <f>+EDIF!$F$25*EDIF!$AS$25+EDIF!$F$26*EDIF!$AS$26+EDIF!$F$27*EDIF!$AS$27+EDIF!$F$28*EDIF!$AS$28+EDIF!$F$29*EDIF!$AS$29+EDIF!$F$30*EDIF!$AS$30+EDIF!$F$31*EDIF!$AS$31+EDIF!$F$32*EDIF!$AS$32+EDIF!$F$33*EDIF!$AS$33+EDIF!$F$34*EDIF!$AS$34+EDIF!$F$35*EDIF!$AS$35+EDIF!$F$36*EDIF!$AS$36</f>
        <v>0</v>
      </c>
      <c r="F17" s="54">
        <f>EDIF!$F$37*EDIF!$AS$37+EDIF!$F$38*EDIF!$AS$38+EDIF!$F$39*EDIF!$AS$39+EDIF!$F$40*EDIF!$AS$40+EDIF!$F$41*EDIF!$AS$41</f>
        <v>0</v>
      </c>
      <c r="G17" s="56">
        <f>EDIF!$F$42*EDIF!$AS$42+EDIF!$F$43*EDIF!$AS$43+EDIF!$F$44*EDIF!$AS$44+EDIF!$F$45*EDIF!$AS$45+EDIF!$F$46*EDIF!$AS$46+EDIF!$F$47*EDIF!$AS$47+EDIF!$F$48*EDIF!$AS$48+EDIF!$F$49*EDIF!$AS$49+EDIF!$F$50*EDIF!$AS$50+EDIF!$F$51*EDIF!$AS$51+EDIF!$F$52*EDIF!$AS$52+EDIF!$F$53*EDIF!$AS$53+EDIF!$F$54*EDIF!$AS$54+EDIF!$F$55*EDIF!$AS$55+EDIF!$F$56*EDIF!$AS$56+EDIF!$F$57*EDIF!$AS$57</f>
        <v>0</v>
      </c>
      <c r="H17" s="53">
        <f>EDIF!F$58*EDIF!$AS$58</f>
        <v>0</v>
      </c>
      <c r="I17" s="57">
        <f t="shared" si="0"/>
        <v>0</v>
      </c>
      <c r="J17" s="35"/>
      <c r="K17" s="35"/>
      <c r="L17" s="173"/>
      <c r="M17" s="173"/>
      <c r="N17" s="173"/>
    </row>
    <row r="18" spans="2:14">
      <c r="B18" s="51" t="s">
        <v>5</v>
      </c>
      <c r="C18" s="50">
        <f>EDIF!$G$10*EDIF!$AS$10+EDIF!$G$11*EDIF!$AS$11+EDIF!$G$12*EDIF!$AS$12+EDIF!$G$13*EDIF!$AS$13+EDIF!$G$14*EDIF!$AS$14</f>
        <v>0</v>
      </c>
      <c r="D18" s="55">
        <f>EDIF!$G$15*EDIF!$AS$15+EDIF!$G$16*EDIF!$AS$16+EDIF!$G$17*EDIF!$AS$17+EDIF!$G$18*EDIF!$AS$18+EDIF!$G$19*EDIF!$AS$19+EDIF!$CO20*EDIF!$AS$20+EDIF!$G$21*EDIF!$AS$21+EDIF!$G$22*EDIF!$AS$22+EDIF!$G$23*EDIF!$AS$23+EDIF!$G$24*EDIF!$AS$24</f>
        <v>0</v>
      </c>
      <c r="E18" s="56">
        <f>+EDIF!$G$25*EDIF!$AS$25+EDIF!$G$26*EDIF!$AS$26+EDIF!$G$27*EDIF!$AS$27+EDIF!$G$28*EDIF!$AS$28+EDIF!$G$29*EDIF!$AS$29+EDIF!$G$30*EDIF!$AS$30+EDIF!$G$31*EDIF!$AS$31+EDIF!$G$32*EDIF!$AS$32+EDIF!$G$33*EDIF!$AS$33+EDIF!$G$34*EDIF!$AS$34+EDIF!$G$35*EDIF!$AS$35+EDIF!$G$36*EDIF!$AS$36</f>
        <v>0</v>
      </c>
      <c r="F18" s="54">
        <f>EDIF!$G$37*EDIF!$AS$37+EDIF!$G$38*EDIF!$AS$38+EDIF!$G$39*EDIF!$AS$39+EDIF!$G$40*EDIF!$AS$40+EDIF!$G$41*EDIF!$AS$41</f>
        <v>0</v>
      </c>
      <c r="G18" s="56">
        <f>EDIF!$G$42*EDIF!$AS$42+EDIF!$G$43*EDIF!$AS$43+EDIF!$G$44*EDIF!$AS$44+EDIF!$G$45*EDIF!$AS$45+EDIF!$G$46*EDIF!$AS$46+EDIF!$G$47*EDIF!$AS$47+EDIF!$G$48*EDIF!$AS$48+EDIF!$G$49*EDIF!$AS$49+EDIF!$G$50*EDIF!$AS$50+EDIF!$G$51*EDIF!$AS$51+EDIF!$G$52*EDIF!$AS$52+EDIF!$G$53*EDIF!$AS$53+EDIF!$G$54*EDIF!$AS$54+EDIF!$G$55*EDIF!$AS$55+EDIF!$G$56*EDIF!$AS$56+EDIF!$G$57*EDIF!$AS$57</f>
        <v>0</v>
      </c>
      <c r="H18" s="53">
        <f>EDIF!G$58*EDIF!$AS$58</f>
        <v>0</v>
      </c>
      <c r="I18" s="57">
        <f t="shared" si="0"/>
        <v>0</v>
      </c>
      <c r="J18" s="35"/>
      <c r="K18" s="35"/>
      <c r="L18" s="173"/>
      <c r="M18" s="173"/>
      <c r="N18" s="173"/>
    </row>
    <row r="19" spans="2:14">
      <c r="B19" s="51" t="s">
        <v>6</v>
      </c>
      <c r="C19" s="50">
        <f>EDIF!$H$10*EDIF!$AS$10+EDIF!$H$11*EDIF!$AS$11+EDIF!$H$12*EDIF!$AS$12+EDIF!$H$13*EDIF!$AS$13+EDIF!$H$14*EDIF!$AS$14</f>
        <v>0</v>
      </c>
      <c r="D19" s="55">
        <f>EDIF!$H$15*EDIF!$AS$15+EDIF!$H$16*EDIF!$AS$16+EDIF!$H$17*EDIF!$AS$17+EDIF!$H$18*EDIF!$AS$18+EDIF!$H$19*EDIF!$AS$19+EDIF!$H$20*EDIF!$AS$20+EDIF!$H$21*EDIF!$AS$21+EDIF!$H$22*EDIF!$AS$22+EDIF!$H$23*EDIF!$AS$23+EDIF!$H$24*EDIF!$AS$24</f>
        <v>0</v>
      </c>
      <c r="E19" s="56">
        <f>+EDIF!$H$25*EDIF!$AS$25+EDIF!$H$26*EDIF!$AS$26+EDIF!$H$27*EDIF!$AS$27+EDIF!$H$28*EDIF!$AS$28+EDIF!$H$29*EDIF!$AS$29+EDIF!$H$30*EDIF!$AS$30+EDIF!$H$31*EDIF!$AS$31+EDIF!$H$32*EDIF!$AS$32+EDIF!$H$33*EDIF!$AS$33+EDIF!$H$34*EDIF!$AS$34+EDIF!$H$35*EDIF!$AS$35+EDIF!$H$36*EDIF!$AS$36</f>
        <v>0</v>
      </c>
      <c r="F19" s="54">
        <f>EDIF!$H$37*EDIF!$AS$37+EDIF!$H$38*EDIF!$AS$38+EDIF!$H$39*EDIF!$AS$39+EDIF!$H$40*EDIF!$AS$40+EDIF!$H$41*EDIF!$AS$41</f>
        <v>0</v>
      </c>
      <c r="G19" s="56">
        <f>EDIF!$H$42*EDIF!$AS$42+EDIF!$H$43*EDIF!$AS$43+EDIF!$H$44*EDIF!$AS$44+EDIF!$H$45*EDIF!$AS$45+EDIF!$H$46*EDIF!$AS$46+EDIF!$H$47*EDIF!$AS$47+EDIF!$H$48*EDIF!$AS$48+EDIF!$H$49*EDIF!$AS$49+EDIF!$H$50*EDIF!$AS$50+EDIF!$H$51*EDIF!$AS$51+EDIF!$H$52*EDIF!$AS$52+EDIF!$H$53*EDIF!$AS$53+EDIF!$H$54*EDIF!$AS$54+EDIF!$H$55*EDIF!$AS$55+EDIF!$H$56*EDIF!$AS$56+EDIF!$H$57*EDIF!$AS$57</f>
        <v>0</v>
      </c>
      <c r="H19" s="53">
        <f>EDIF!H$58*EDIF!$AS$58</f>
        <v>0</v>
      </c>
      <c r="I19" s="57">
        <f t="shared" si="0"/>
        <v>0</v>
      </c>
      <c r="J19" s="35"/>
      <c r="K19" s="35"/>
      <c r="L19" s="173"/>
      <c r="M19" s="173"/>
      <c r="N19" s="173"/>
    </row>
    <row r="20" spans="2:14">
      <c r="B20" s="51" t="s">
        <v>7</v>
      </c>
      <c r="C20" s="50">
        <f>EDIF!$I$10*EDIF!$AS$10+EDIF!$I$11*EDIF!$AS$11+EDIF!$I$12*EDIF!$AS$12+EDIF!$I$13*EDIF!$AS$13+EDIF!$I$14*EDIF!$AS$14</f>
        <v>0</v>
      </c>
      <c r="D20" s="55">
        <f>EDIF!$I$15*EDIF!$AS$15+EDIF!$I$16*EDIF!$AS$16+EDIF!$I$17*EDIF!$AS$17+EDIF!$I$18*EDIF!$AS$18+EDIF!$I$19*EDIF!$AS$19+EDIF!$I$20*EDIF!$AS$20+EDIF!$I$21*EDIF!$AS$21+EDIF!$I$22*EDIF!$AS$22+EDIF!$I$23*EDIF!$AS$23+EDIF!$I$24*EDIF!$AS$24</f>
        <v>0</v>
      </c>
      <c r="E20" s="56">
        <f>+EDIF!$I$25*EDIF!$AS$25+EDIF!$I$26*EDIF!$AS$26+EDIF!$I$27*EDIF!$AS$27+EDIF!$I$28*EDIF!$AS$28+EDIF!$I$29*EDIF!$AS$29+EDIF!$I$30*EDIF!$AS$30+EDIF!$I$31*EDIF!$AS$31+EDIF!$I$32*EDIF!$AS$32+EDIF!$I$33*EDIF!$AS$33+EDIF!$I$34*EDIF!$AS$34+EDIF!$I$35*EDIF!$AS$35+EDIF!$I$36*EDIF!$AS$36</f>
        <v>0</v>
      </c>
      <c r="F20" s="54">
        <f>EDIF!$I$37*EDIF!$AS$37+EDIF!$I$38*EDIF!$AS$38+EDIF!$I$39*EDIF!$AS$39+EDIF!$I$40*EDIF!$AS$40+EDIF!$I$41*EDIF!$AS$41</f>
        <v>0</v>
      </c>
      <c r="G20" s="56">
        <f>EDIF!$I$42*EDIF!$AS$42+EDIF!$I$43*EDIF!$AS$43+EDIF!$I$44*EDIF!$AS$44+EDIF!$I$45*EDIF!$AS$45+EDIF!$I$46*EDIF!$AS$46+EDIF!$I$47*EDIF!$AS$47+EDIF!$I$48*EDIF!$AS$48+EDIF!$I$49*EDIF!$AS$49+EDIF!$I$50*EDIF!$AS$50+EDIF!$I$51*EDIF!$AS$51+EDIF!$I$52*EDIF!$AS$52+EDIF!$I$53*EDIF!$AS$53+EDIF!$I$54*EDIF!$AS$54+EDIF!$I$55*EDIF!$AS$55+EDIF!$I$56*EDIF!$AS$56+EDIF!$I$57*EDIF!$AS$57</f>
        <v>0</v>
      </c>
      <c r="H20" s="53">
        <f>EDIF!I$58*EDIF!$AS$58</f>
        <v>0</v>
      </c>
      <c r="I20" s="57">
        <f t="shared" si="0"/>
        <v>0</v>
      </c>
      <c r="J20" s="35"/>
      <c r="K20" s="35"/>
      <c r="L20" s="173"/>
      <c r="M20" s="173"/>
      <c r="N20" s="173"/>
    </row>
    <row r="21" spans="2:14">
      <c r="B21" s="51" t="s">
        <v>8</v>
      </c>
      <c r="C21" s="50">
        <f>EDIF!$J$10*EDIF!$AS$10+EDIF!$J$11*EDIF!$AS$11+EDIF!$J$12*EDIF!$AS$12+EDIF!$J$13*EDIF!$AS$13+EDIF!$J$14*EDIF!$AS$14</f>
        <v>0</v>
      </c>
      <c r="D21" s="55">
        <f>EDIF!$J$15*EDIF!$AS$15+EDIF!$J$16*EDIF!$AS$16+EDIF!$J$17*EDIF!$AS$17+EDIF!$J$18*EDIF!$AS$18+EDIF!$J$19*EDIF!$AS$19+EDIF!$J$20*EDIF!$AS$20+EDIF!$J$21*EDIF!$AS$21+EDIF!$J$22*EDIF!$AS$22+EDIF!$J$23*EDIF!$AS$23+EDIF!$J$24*EDIF!$AS$24</f>
        <v>0</v>
      </c>
      <c r="E21" s="56">
        <f>+EDIF!$J$25*EDIF!$AS$25+EDIF!$J$26*EDIF!$AS$26+EDIF!$J$27*EDIF!$AS$27+EDIF!$J$28*EDIF!$AS$28+EDIF!$J$29*EDIF!$AS$29+EDIF!$J$30*EDIF!$AS$30+EDIF!$J$31*EDIF!$AS$31+EDIF!$J$32*EDIF!$AS$32+EDIF!$J$33*EDIF!$AS$33+EDIF!$J$34*EDIF!$AS$34+EDIF!$J$35*EDIF!$AS$35+EDIF!$J$36*EDIF!$AS$36</f>
        <v>0</v>
      </c>
      <c r="F21" s="54">
        <f>EDIF!$J$37*EDIF!$AS$37+EDIF!$J$38*EDIF!$AS$38+EDIF!$J$39*EDIF!$AS$39+EDIF!$J$40*EDIF!$AS$40+EDIF!$J$41*EDIF!$AS$41</f>
        <v>0</v>
      </c>
      <c r="G21" s="56">
        <f>EDIF!$J$42*EDIF!$AS$42+EDIF!$J$43*EDIF!$AS$43+EDIF!$J$44*EDIF!$AS$44+EDIF!$J$45*EDIF!$AS$45+EDIF!$J$46*EDIF!$AS$46+EDIF!$J$47*EDIF!$AS$47+EDIF!$J$48*EDIF!$AS$48+EDIF!$J$49*EDIF!$AS$49+EDIF!$J$50*EDIF!$AS$50+EDIF!$J$51*EDIF!$AS$51+EDIF!$J$52*EDIF!$AS$52+EDIF!$J$53*EDIF!$AS$53+EDIF!$J$54*EDIF!$AS$54+EDIF!$J$55*EDIF!$AS$55+EDIF!$J$56*EDIF!$AS$56+EDIF!$J$57*EDIF!$AS$57</f>
        <v>0</v>
      </c>
      <c r="H21" s="53">
        <f>EDIF!J$58*EDIF!$AS$58</f>
        <v>0</v>
      </c>
      <c r="I21" s="57">
        <f t="shared" si="0"/>
        <v>0</v>
      </c>
      <c r="J21" s="35"/>
      <c r="K21" s="35"/>
      <c r="L21" s="173"/>
      <c r="M21" s="173"/>
      <c r="N21" s="173"/>
    </row>
    <row r="22" spans="2:14">
      <c r="B22" s="51" t="s">
        <v>9</v>
      </c>
      <c r="C22" s="50">
        <f>EDIF!$K$10*EDIF!$AS$10+EDIF!$K$11*EDIF!$AS$11+EDIF!$K$12*EDIF!$AS$12+EDIF!$K$13*EDIF!$AS$13+EDIF!$K$14*EDIF!$AS$14</f>
        <v>0</v>
      </c>
      <c r="D22" s="55">
        <f>EDIF!$K$15*EDIF!$AS$15+EDIF!$K$16*EDIF!$AS$16+EDIF!$K$17*EDIF!$AS$17+EDIF!$K$18*EDIF!$AS$18+EDIF!$K$19*EDIF!$AS$19+EDIF!$K$20*EDIF!$AS$20+EDIF!$K$21*EDIF!$AS$21+EDIF!$K$22*EDIF!$AS$22+EDIF!$K$23*EDIF!$AS$23+EDIF!$K$24*EDIF!$AS$24</f>
        <v>0</v>
      </c>
      <c r="E22" s="56">
        <f>+EDIF!$K$25*EDIF!$AS$25+EDIF!$K$26*EDIF!$AS$26+EDIF!$K$27*EDIF!$AS$27+EDIF!$K$28*EDIF!$AS$28+EDIF!$K$29*EDIF!$AS$29+EDIF!$K$30*EDIF!$AS$30+EDIF!$K$31*EDIF!$AS$31+EDIF!$K$32*EDIF!$AS$32+EDIF!$K$33*EDIF!$AS$33+EDIF!$K$34*EDIF!$AS$34+EDIF!$K$35*EDIF!$AS$35+EDIF!$K$36*EDIF!$AS$36</f>
        <v>0</v>
      </c>
      <c r="F22" s="54">
        <f>EDIF!$K$37*EDIF!$AS$37+EDIF!$K$38*EDIF!$AS$38+EDIF!$K$39*EDIF!$AS$39+EDIF!$K$40*EDIF!$AS$40+EDIF!$K$41*EDIF!$AS$41</f>
        <v>0</v>
      </c>
      <c r="G22" s="56">
        <f>EDIF!$K$42*EDIF!$AS$42+EDIF!$K$43*EDIF!$AS$43+EDIF!$K$44*EDIF!$AS$44+EDIF!$K$45*EDIF!$AS$45+EDIF!$K$46*EDIF!$AS$46+EDIF!$K$47*EDIF!$AS$47+EDIF!$K$48*EDIF!$AS$48+EDIF!$K$49*EDIF!$AS$49+EDIF!$K$50*EDIF!$AS$50+EDIF!$K$51*EDIF!$AS$51+EDIF!$K$52*EDIF!$AS$52+EDIF!$K$53*EDIF!$AS$53+EDIF!$K$54*EDIF!$AS$54+EDIF!$K$55*EDIF!$AS$55+EDIF!$K$56*EDIF!$AS$56+EDIF!$K$57*EDIF!$AS$57</f>
        <v>0</v>
      </c>
      <c r="H22" s="53">
        <f>EDIF!K$58*EDIF!$AS$58</f>
        <v>0</v>
      </c>
      <c r="I22" s="57">
        <f t="shared" si="0"/>
        <v>0</v>
      </c>
      <c r="J22" s="35"/>
      <c r="K22" s="35"/>
      <c r="L22" s="173"/>
      <c r="M22" s="173"/>
      <c r="N22" s="173"/>
    </row>
    <row r="23" spans="2:14">
      <c r="B23" s="51" t="s">
        <v>10</v>
      </c>
      <c r="C23" s="50">
        <f>EDIF!$L$10*EDIF!$AS$10+EDIF!$L$11*EDIF!$AS$11+EDIF!$L$12*EDIF!$AS$12+EDIF!$L$13*EDIF!$AS$13+EDIF!$L$14*EDIF!$AS$14</f>
        <v>0</v>
      </c>
      <c r="D23" s="55">
        <f>EDIF!$L$15*EDIF!$AS$15+EDIF!$L$16*EDIF!$AS$16+EDIF!$L$17*EDIF!$AS$17+EDIF!$L$18*EDIF!$AS$18+EDIF!$L$19*EDIF!$AS$19+EDIF!$L$20*EDIF!$AS$20+EDIF!$L$21*EDIF!$AS$21+EDIF!$L$22*EDIF!$AS$22+EDIF!$L$23*EDIF!$AS$23+EDIF!$L$24*EDIF!$AS$24</f>
        <v>0</v>
      </c>
      <c r="E23" s="56">
        <f>+EDIF!$L$25*EDIF!$AS$25+EDIF!$L$26*EDIF!$AS$26+EDIF!$L$27*EDIF!$AS$27+EDIF!$L$28*EDIF!$AS$28+EDIF!$L$29*EDIF!$AS$29+EDIF!$L$30*EDIF!$AS$30+EDIF!$L$31*EDIF!$AS$31+EDIF!$L$32*EDIF!$AS$32+EDIF!$L$33*EDIF!$AS$33+EDIF!$L$34*EDIF!$AS$34+EDIF!$L$35*EDIF!$AS$35+EDIF!$L$36*EDIF!$AS$36</f>
        <v>0</v>
      </c>
      <c r="F23" s="54">
        <f>EDIF!$L$37*EDIF!$AS$37+EDIF!$L$38*EDIF!$AS$38+EDIF!$L$39*EDIF!$AS$39+EDIF!$L$40*EDIF!$AS$40+EDIF!$L$41*EDIF!$AS$41</f>
        <v>0</v>
      </c>
      <c r="G23" s="56">
        <f>EDIF!$L$42*EDIF!$AS$42+EDIF!$L$43*EDIF!$AS$43+EDIF!$L$44*EDIF!$AS$44+EDIF!$L$45*EDIF!$AS$45+EDIF!$L$46*EDIF!$AS$46+EDIF!$L$47*EDIF!$AS$47+EDIF!$L$48*EDIF!$AS$48+EDIF!$L$49*EDIF!$AS$49+EDIF!$L$50*EDIF!$AS$50+EDIF!$L$51*EDIF!$AS$51+EDIF!$L$52*EDIF!$AS$52+EDIF!$L$53*EDIF!$AS$53+EDIF!$L$54*EDIF!$AS$54+EDIF!$L$55*EDIF!$AS$55+EDIF!$L$56*EDIF!$AS$56+EDIF!$L$57*EDIF!$AS$57</f>
        <v>0</v>
      </c>
      <c r="H23" s="53">
        <f>EDIF!L$58*EDIF!$AS$58</f>
        <v>0</v>
      </c>
      <c r="I23" s="57">
        <f t="shared" si="0"/>
        <v>0</v>
      </c>
      <c r="J23" s="35"/>
      <c r="K23" s="35"/>
      <c r="L23" s="173"/>
      <c r="M23" s="173"/>
      <c r="N23" s="173"/>
    </row>
    <row r="24" spans="2:14">
      <c r="B24" s="51" t="s">
        <v>11</v>
      </c>
      <c r="C24" s="50">
        <f>EDIF!$M$10*EDIF!$AS$10+EDIF!$M$11*EDIF!$AS$11+EDIF!$M$12*EDIF!$AS$12+EDIF!$M$13*EDIF!$AS$13+EDIF!$M$14*EDIF!$AS$14</f>
        <v>0</v>
      </c>
      <c r="D24" s="55">
        <f>EDIF!$M$15*EDIF!$AS$15+EDIF!$M$16*EDIF!$AS$16+EDIF!$M$17*EDIF!$AS$17+EDIF!$M$18*EDIF!$AS$18+EDIF!$M$19*EDIF!$AS$19+EDIF!$M$20*EDIF!$AS$20+EDIF!$M$21*EDIF!$AS$21+EDIF!$M$22*EDIF!$AS$22+EDIF!$M$23*EDIF!$AS$23+EDIF!$M$24*EDIF!$AS$24</f>
        <v>0</v>
      </c>
      <c r="E24" s="56">
        <f>+EDIF!$M$25*EDIF!$AS$25+EDIF!$M$26*EDIF!$AS$26+EDIF!$M$27*EDIF!$AS$27+EDIF!$M$28*EDIF!$AS$28+EDIF!$M$29*EDIF!$AS$29+EDIF!$M$30*EDIF!$AS$30+EDIF!$M$31*EDIF!$AS$31+EDIF!$M$32*EDIF!$AS$32+EDIF!$M$33*EDIF!$AS$33+EDIF!$M$34*EDIF!$AS$34+EDIF!$M$35*EDIF!$AS$35+EDIF!$M$36*EDIF!$AS$36</f>
        <v>0</v>
      </c>
      <c r="F24" s="54">
        <f>EDIF!$M$37*EDIF!$AS$37+EDIF!$M$38*EDIF!$AS$38+EDIF!$M$39*EDIF!$AS$39+EDIF!$M$40*EDIF!$AS$40+EDIF!$M$41*EDIF!$AS$41</f>
        <v>0</v>
      </c>
      <c r="G24" s="56">
        <f>EDIF!$M$42*EDIF!$AS$42+EDIF!$M$43*EDIF!$AS$43+EDIF!$M$44*EDIF!$AS$44+EDIF!$M$45*EDIF!$AS$45+EDIF!$M$46*EDIF!$AS$46+EDIF!$M$47*EDIF!$AS$47+EDIF!$M$48*EDIF!$AS$48+EDIF!$M$49*EDIF!$AS$49+EDIF!$M$50*EDIF!$AS$50+EDIF!$M$51*EDIF!$AS$51+EDIF!$M$52*EDIF!$AS$52+EDIF!$M$53*EDIF!$AS$53+EDIF!$M$54*EDIF!$AS$54+EDIF!$M$55*EDIF!$AS$55+EDIF!$M$56*EDIF!$AS$56+EDIF!$M$57*EDIF!$AS$57</f>
        <v>0</v>
      </c>
      <c r="H24" s="53">
        <f>EDIF!M$58*EDIF!$AS$58</f>
        <v>0</v>
      </c>
      <c r="I24" s="57">
        <f t="shared" si="0"/>
        <v>0</v>
      </c>
      <c r="J24" s="35"/>
      <c r="K24" s="35"/>
      <c r="L24" s="173"/>
      <c r="M24" s="173"/>
      <c r="N24" s="173"/>
    </row>
    <row r="25" spans="2:14">
      <c r="B25" s="51" t="s">
        <v>12</v>
      </c>
      <c r="C25" s="50">
        <f>EDIF!$N$10*EDIF!$AS$10+EDIF!$N$11*EDIF!$AS$11+EDIF!$N$12*EDIF!$AS$12+EDIF!$N$13*EDIF!$AS$13+EDIF!$N$14*EDIF!$AS$14</f>
        <v>0</v>
      </c>
      <c r="D25" s="55">
        <f>EDIF!$N$15*EDIF!$AS$15+EDIF!$N$16*EDIF!$AS$16+EDIF!$N$17*EDIF!$AS$17+EDIF!$N$18*EDIF!$AS$18+EDIF!$N$19*EDIF!$AS$19+EDIF!$N$20*EDIF!$AS$20+EDIF!$N$21*EDIF!$AS$21+EDIF!$N$22*EDIF!$AS$22+EDIF!$N$23*EDIF!$AS$23+EDIF!$N$24*EDIF!$AS$24</f>
        <v>0</v>
      </c>
      <c r="E25" s="56">
        <f>+EDIF!$N$25*EDIF!$AS$25+EDIF!$N$26*EDIF!$AS$26+EDIF!$N$27*EDIF!$AS$27+EDIF!$N$28*EDIF!$AS$28+EDIF!$N$29*EDIF!$AS$29+EDIF!$N$30*EDIF!$AS$30+EDIF!$N$31*EDIF!$AS$31+EDIF!$N$32*EDIF!$AS$32+EDIF!$N$33*EDIF!$AS$33+EDIF!$N$34*EDIF!$AS$34+EDIF!$N$35*EDIF!$AS$35+EDIF!$N$36*EDIF!$AS$36</f>
        <v>0</v>
      </c>
      <c r="F25" s="54">
        <f>EDIF!$N$37*EDIF!$AS$37+EDIF!$N$38*EDIF!$AS$38+EDIF!$N$39*EDIF!$AS$39+EDIF!$N$40*EDIF!$AS$40+EDIF!$N$41*EDIF!$AS$41</f>
        <v>0</v>
      </c>
      <c r="G25" s="56">
        <f>EDIF!$N$42*EDIF!$AS$42+EDIF!$N$43*EDIF!$AS$43+EDIF!$N$44*EDIF!$AS$44+EDIF!$N$45*EDIF!$AS$45+EDIF!$N$46*EDIF!$AS$46+EDIF!$N$47*EDIF!$AS$47+EDIF!$N$48*EDIF!$AS$48+EDIF!$N$49*EDIF!$AS$49+EDIF!$N$50*EDIF!$AS$50+EDIF!$N$51*EDIF!$AS$51+EDIF!$N$52*EDIF!$AS$52+EDIF!$N$53*EDIF!$AS$53+EDIF!$N$54*EDIF!$AS$54+EDIF!$N$55*EDIF!$AS$55+EDIF!$N$56*EDIF!$AS$56+EDIF!$N$57*EDIF!$AS$57</f>
        <v>0</v>
      </c>
      <c r="H25" s="53">
        <f>EDIF!N$58*EDIF!$AS$58</f>
        <v>0</v>
      </c>
      <c r="I25" s="57">
        <f t="shared" si="0"/>
        <v>0</v>
      </c>
      <c r="J25" s="35"/>
      <c r="K25" s="35"/>
      <c r="L25" s="173"/>
      <c r="M25" s="173"/>
      <c r="N25" s="173"/>
    </row>
    <row r="26" spans="2:14">
      <c r="B26" s="51" t="s">
        <v>21</v>
      </c>
      <c r="C26" s="50">
        <f>EDIF!$O$10*EDIF!$AS$10+EDIF!$O$11*EDIF!$AS$11+EDIF!$O$12*EDIF!$AS$12+EDIF!$O$13*EDIF!$AS$13+EDIF!$O$14*EDIF!$AS$14</f>
        <v>0</v>
      </c>
      <c r="D26" s="55">
        <f>EDIF!$O$15*EDIF!$AS$15+EDIF!$O$16*EDIF!$AS$16+EDIF!$O$17*EDIF!$AS$17+EDIF!$O$18*EDIF!$AS$18+EDIF!$O$19*EDIF!$AS$19+EDIF!$O$20*EDIF!$AS$20+EDIF!$O$21*EDIF!$AS$21+EDIF!$O$22*EDIF!$AS$22+EDIF!$O$23*EDIF!$AS$23+EDIF!$O$24*EDIF!$AS$24</f>
        <v>0</v>
      </c>
      <c r="E26" s="56">
        <f>+EDIF!$O$25*EDIF!$AS$25+EDIF!$O$26*EDIF!$AS$26+EDIF!$O$27*EDIF!$AS$27+EDIF!$O$28*EDIF!$AS$28+EDIF!$O$29*EDIF!$AS$29+EDIF!$O$30*EDIF!$AS$30+EDIF!$O$31*EDIF!$AS$31+EDIF!$O$32*EDIF!$AS$32+EDIF!$O$33*EDIF!$AS$33+EDIF!$O$34*EDIF!$AS$34+EDIF!$O$35*EDIF!$AS$35+EDIF!$O$36*EDIF!$AS$36</f>
        <v>0</v>
      </c>
      <c r="F26" s="54">
        <f>EDIF!$O$37*EDIF!$AS$37+EDIF!$O$38*EDIF!$AS$38+EDIF!$O$39*EDIF!$AS$39+EDIF!$O$40*EDIF!$AS$40+EDIF!$O$41*EDIF!$AS$41</f>
        <v>0</v>
      </c>
      <c r="G26" s="56">
        <f>EDIF!$O$42*EDIF!$AS$42+EDIF!$O$43*EDIF!$AS$43+EDIF!$O$44*EDIF!$AS$44+EDIF!$O$45*EDIF!$AS$45+EDIF!$O$46*EDIF!$AS$46+EDIF!$O$47*EDIF!$AS$47+EDIF!$O$48*EDIF!$AS$48+EDIF!$O$49*EDIF!$AS$49+EDIF!$O$50*EDIF!$AS$50+EDIF!$O$51*EDIF!$AS$51+EDIF!$O$52*EDIF!$AS$52+EDIF!$O$53*EDIF!$AS$53+EDIF!$O$54*EDIF!$AS$54+EDIF!$O$55*EDIF!$AS$55+EDIF!$O$56*EDIF!$AS$56+EDIF!$O$57*EDIF!$AS$57</f>
        <v>0</v>
      </c>
      <c r="H26" s="53">
        <f>EDIF!O$58*EDIF!$AS$58</f>
        <v>0</v>
      </c>
      <c r="I26" s="57">
        <f t="shared" si="0"/>
        <v>0</v>
      </c>
      <c r="J26" s="35"/>
      <c r="K26" s="35"/>
      <c r="L26" s="173"/>
      <c r="M26" s="173"/>
      <c r="N26" s="173"/>
    </row>
    <row r="27" spans="2:14">
      <c r="B27" s="51" t="s">
        <v>13</v>
      </c>
      <c r="C27" s="50">
        <f>EDIF!$P$10*EDIF!$AS$10+EDIF!$P$11*EDIF!$AS$11+EDIF!$P$12*EDIF!$AS$12+EDIF!$P$13*EDIF!$AS$13+EDIF!$P$14*EDIF!$AS$14</f>
        <v>0</v>
      </c>
      <c r="D27" s="55">
        <f>EDIF!$P$15*EDIF!$AS$15+EDIF!$P$16*EDIF!$AS$16+EDIF!$P$17*EDIF!$AS$17+EDIF!$P$18*EDIF!$AS$18+EDIF!$P$19*EDIF!$AS$19+EDIF!$P$20*EDIF!$AS$20+EDIF!$P$21*EDIF!$AS$21+EDIF!$P$22*EDIF!$AS$22+EDIF!$P$23*EDIF!$AS$23+EDIF!$P$24*EDIF!$AS$24</f>
        <v>0</v>
      </c>
      <c r="E27" s="56">
        <f>+EDIF!$P$25*EDIF!$AS$25+EDIF!$P$26*EDIF!$AS$26+EDIF!$P$27*EDIF!$AS$27+EDIF!$P$28*EDIF!$AS$28+EDIF!$P$29*EDIF!$AS$29+EDIF!$P$30*EDIF!$AS$30+EDIF!$P$31*EDIF!$AS$31+EDIF!$P$32*EDIF!$AS$32+EDIF!$P$33*EDIF!$AS$33+EDIF!$P$34*EDIF!$AS$34+EDIF!$P$35*EDIF!$AS$35+EDIF!$P$36*EDIF!$AS$36</f>
        <v>0</v>
      </c>
      <c r="F27" s="54">
        <f>EDIF!$P$37*EDIF!$AS$37+EDIF!$P$38*EDIF!$AS$38+EDIF!$P$39*EDIF!$AS$39+EDIF!$P$40*EDIF!$AS$40+EDIF!$P$41*EDIF!$AS$41</f>
        <v>0</v>
      </c>
      <c r="G27" s="56">
        <f>EDIF!$P$42*EDIF!$AS$42+EDIF!$P$43*EDIF!$AS$43+EDIF!$P$44*EDIF!$AS$44+EDIF!$P$45*EDIF!$AS$45+EDIF!$P$46*EDIF!$AS$46+EDIF!$P$47*EDIF!$AS$47+EDIF!$P$48*EDIF!$AS$48+EDIF!$P$49*EDIF!$AS$49+EDIF!$P$50*EDIF!$AS$50+EDIF!$P$51*EDIF!$AS$51+EDIF!$P$52*EDIF!$AS$52+EDIF!$P$53*EDIF!$AS$53+EDIF!$P$54*EDIF!$AS$54+EDIF!$P$55*EDIF!$AS$55+EDIF!$P$56*EDIF!$AS$56+EDIF!$P$57*EDIF!$AS$57</f>
        <v>0</v>
      </c>
      <c r="H27" s="53">
        <f>EDIF!P$58*EDIF!$AS$58</f>
        <v>0</v>
      </c>
      <c r="I27" s="57">
        <f t="shared" si="0"/>
        <v>0</v>
      </c>
      <c r="J27" s="35"/>
      <c r="K27" s="35"/>
      <c r="L27" s="173"/>
      <c r="M27" s="173"/>
      <c r="N27" s="173"/>
    </row>
    <row r="28" spans="2:14">
      <c r="B28" s="51" t="s">
        <v>14</v>
      </c>
      <c r="C28" s="50">
        <f>EDIF!$Q$10*EDIF!$AS$10+EDIF!$Q$11*EDIF!$AS$11+EDIF!$Q$12*EDIF!$AS$12+EDIF!$Q$13*EDIF!$AS$13+EDIF!$Q$14*EDIF!$AS$14</f>
        <v>0</v>
      </c>
      <c r="D28" s="55">
        <f>EDIF!$Q$15*EDIF!$AS$15+EDIF!$Q$16*EDIF!$AS$16+EDIF!$Q$17*EDIF!$AS$17+EDIF!$Q$18*EDIF!$AS$18+EDIF!$Q$19*EDIF!$AS$19+EDIF!$Q$20*EDIF!$AS$20+EDIF!$Q$21*EDIF!$AS$21+EDIF!$Q$22*EDIF!$AS$22+EDIF!$Q$23*EDIF!$AS$23+EDIF!$Q$24*EDIF!$AS$24</f>
        <v>0</v>
      </c>
      <c r="E28" s="56">
        <f>+EDIF!$Q$25*EDIF!$AS$25+EDIF!$Q$26*EDIF!$AS$26+EDIF!$Q$27*EDIF!$AS$27+EDIF!$Q$28*EDIF!$AS$28+EDIF!$Q$29*EDIF!$AS$29+EDIF!$Q$30*EDIF!$AS$30+EDIF!$Q$31*EDIF!$AS$31+EDIF!$Q$32*EDIF!$AS$32+EDIF!$Q$33*EDIF!$AS$33+EDIF!$Q$34*EDIF!$AS$34+EDIF!$Q$35*EDIF!$AS$35+EDIF!$Q$36*EDIF!$AS$36</f>
        <v>0</v>
      </c>
      <c r="F28" s="54">
        <f>EDIF!$Q$37*EDIF!$AS$37+EDIF!$Q$38*EDIF!$AS$38+EDIF!$Q$39*EDIF!$AS$39+EDIF!$Q$40*EDIF!$AS$40+EDIF!$Q$41*EDIF!$AS$41</f>
        <v>0</v>
      </c>
      <c r="G28" s="56">
        <f>EDIF!$Q$42*EDIF!$AS$42+EDIF!$Q$43*EDIF!$AS$43+EDIF!$Q$44*EDIF!$AS$44+EDIF!$Q$45*EDIF!$AS$45+EDIF!$Q$46*EDIF!$AS$46+EDIF!$Q$47*EDIF!$AS$47+EDIF!$Q$48*EDIF!$AS$48+EDIF!$Q$49*EDIF!$AS$49+EDIF!$Q$50*EDIF!$AS$50+EDIF!$Q$51*EDIF!$AS$51+EDIF!$Q$52*EDIF!$AS$52+EDIF!$Q$53*EDIF!$AS$53+EDIF!$Q$54*EDIF!$AS$54+EDIF!$Q$55*EDIF!$AS$55+EDIF!$Q$56*EDIF!$AS$56+EDIF!$Q$57*EDIF!$AS$57</f>
        <v>0</v>
      </c>
      <c r="H28" s="53">
        <f>EDIF!Q$58*EDIF!$AS$58</f>
        <v>0</v>
      </c>
      <c r="I28" s="57">
        <f t="shared" si="0"/>
        <v>0</v>
      </c>
      <c r="J28" s="35"/>
      <c r="K28" s="35"/>
      <c r="L28" s="173"/>
      <c r="M28" s="173"/>
      <c r="N28" s="173"/>
    </row>
    <row r="29" spans="2:14">
      <c r="B29" s="51" t="s">
        <v>15</v>
      </c>
      <c r="C29" s="50">
        <f>EDIF!$R$10*EDIF!$AS$10+EDIF!$R$11*EDIF!$AS$11+EDIF!$R$12*EDIF!$AS$12+EDIF!$R$13*EDIF!$AS$13+EDIF!$R$14*EDIF!$AS$14</f>
        <v>0</v>
      </c>
      <c r="D29" s="55">
        <f>EDIF!$R$15*EDIF!$AS$15+EDIF!$R$16*EDIF!$AS$16+EDIF!$R$17*EDIF!$AS$17+EDIF!$R$18*EDIF!$AS$18+EDIF!$R$19*EDIF!$AS$19+EDIF!$R$20*EDIF!$AS$20+EDIF!$R$21*EDIF!$AS$21+EDIF!$R$22*EDIF!$AS$22+EDIF!$R$23*EDIF!$AS$23+EDIF!$R$24*EDIF!$AS$24</f>
        <v>0</v>
      </c>
      <c r="E29" s="56">
        <f>+EDIF!$R$25*EDIF!$AS$25+EDIF!$R$26*EDIF!$AS$26+EDIF!$R$27*EDIF!$AS$27+EDIF!$R$28*EDIF!$AS$28+EDIF!$R$29*EDIF!$AS$29+EDIF!$R$30*EDIF!$AS$30+EDIF!$R$31*EDIF!$AS$31+EDIF!$R$32*EDIF!$AS$32+EDIF!$R$33*EDIF!$AS$33+EDIF!$R$34*EDIF!$AS$34+EDIF!$R$35*EDIF!$AS$35+EDIF!$R$36*EDIF!$AS$36</f>
        <v>0</v>
      </c>
      <c r="F29" s="54">
        <f>EDIF!$R$37*EDIF!$AS$37+EDIF!$R$38*EDIF!$AS$38+EDIF!$R$39*EDIF!$AS$39+EDIF!$R$40*EDIF!$AS$40+EDIF!$R$41*EDIF!$AS$41</f>
        <v>0</v>
      </c>
      <c r="G29" s="56">
        <f>EDIF!$R$42*EDIF!$AS$42+EDIF!$R$43*EDIF!$AS$43+EDIF!$R$44*EDIF!$AS$44+EDIF!$R$45*EDIF!$AS$45+EDIF!$R$46*EDIF!$AS$46+EDIF!$R$47*EDIF!$AS$47+EDIF!$R$48*EDIF!$AS$48+EDIF!$R$49*EDIF!$AS$49+EDIF!$R$50*EDIF!$AS$50+EDIF!$R$51*EDIF!$AS$51+EDIF!$R$52*EDIF!$AS$52+EDIF!$R$53*EDIF!$AS$53+EDIF!$R$54*EDIF!$AS$54+EDIF!$R$55*EDIF!$AS$55+EDIF!$R$56*EDIF!$AS$56+EDIF!$R$57*EDIF!$AS$57</f>
        <v>0</v>
      </c>
      <c r="H29" s="53">
        <f>EDIF!R$58*EDIF!$AS$58</f>
        <v>0</v>
      </c>
      <c r="I29" s="57">
        <f t="shared" si="0"/>
        <v>0</v>
      </c>
      <c r="J29" s="35"/>
      <c r="K29" s="35"/>
      <c r="L29" s="173"/>
      <c r="M29" s="173"/>
      <c r="N29" s="173"/>
    </row>
    <row r="30" spans="2:14">
      <c r="B30" s="51" t="s">
        <v>16</v>
      </c>
      <c r="C30" s="50">
        <f>EDIF!$S$10*EDIF!$AS$10+EDIF!$S$11*EDIF!$AS$11+EDIF!$S$12*EDIF!$AS$12+EDIF!$S$13*EDIF!$AS$13+EDIF!$S$14*EDIF!$AS$14</f>
        <v>0</v>
      </c>
      <c r="D30" s="55">
        <f>EDIF!$S$15*EDIF!$AS$15+EDIF!$S$16*EDIF!$AS$16+EDIF!$S$17*EDIF!$AS$17+EDIF!$S$18*EDIF!$AS$18+EDIF!$S$19*EDIF!$AS$19+EDIF!$S$20*EDIF!$AS$20+EDIF!$S$21*EDIF!$AS$21+EDIF!$S$22*EDIF!$AS$22+EDIF!$S$23*EDIF!$AS$23+EDIF!$S$24*EDIF!$AS$24</f>
        <v>0</v>
      </c>
      <c r="E30" s="56">
        <f>+EDIF!$S$25*EDIF!$AS$25+EDIF!$S$26*EDIF!$AS$26+EDIF!$S$27*EDIF!$AS$27+EDIF!$S$28*EDIF!$AS$28+EDIF!$S$29*EDIF!$AS$29+EDIF!$S$30*EDIF!$AS$30+EDIF!$S$31*EDIF!$AS$31+EDIF!$S$32*EDIF!$AS$32+EDIF!$S$33*EDIF!$AS$33+EDIF!$S$34*EDIF!$AS$34+EDIF!$S$35*EDIF!$AS$35+EDIF!$S$36*EDIF!$AS$36</f>
        <v>0</v>
      </c>
      <c r="F30" s="54">
        <f>EDIF!$S$37*EDIF!$AS$37+EDIF!$S$38*EDIF!$AS$38+EDIF!$S$39*EDIF!$AS$39+EDIF!$S$40*EDIF!$AS$40+EDIF!$S$41*EDIF!$AS$41</f>
        <v>0</v>
      </c>
      <c r="G30" s="56">
        <f>EDIF!$S$42*EDIF!$AS$42+EDIF!$S$43*EDIF!$AS$43+EDIF!$S$44*EDIF!$AS$44+EDIF!$S$45*EDIF!$AS$45+EDIF!$S$46*EDIF!$AS$46+EDIF!$S$47*EDIF!$AS$47+EDIF!$S$48*EDIF!$AS$48+EDIF!$S$49*EDIF!$AS$49+EDIF!$S$50*EDIF!$AS$50+EDIF!$S$51*EDIF!$AS$51+EDIF!$S$52*EDIF!$AS$52+EDIF!$S$53*EDIF!$AS$53+EDIF!$S$54*EDIF!$AS$54+EDIF!$S$55*EDIF!$AS$55+EDIF!$S$56*EDIF!$AS$56+EDIF!$S$57*EDIF!$AS$57</f>
        <v>0</v>
      </c>
      <c r="H30" s="53">
        <f>EDIF!S$58*EDIF!$AS$58</f>
        <v>0</v>
      </c>
      <c r="I30" s="57">
        <f t="shared" si="0"/>
        <v>0</v>
      </c>
      <c r="J30" s="35"/>
      <c r="K30" s="35"/>
      <c r="L30" s="173"/>
      <c r="M30" s="173"/>
      <c r="N30" s="173"/>
    </row>
    <row r="31" spans="2:14">
      <c r="B31" s="51" t="s">
        <v>17</v>
      </c>
      <c r="C31" s="50">
        <f>EDIF!$T$10*EDIF!$AS$10+EDIF!$T$11*EDIF!$AS$11+EDIF!$T$12*EDIF!$AS$12+EDIF!$T$13*EDIF!$AS$13+EDIF!$T$14*EDIF!$AS$14</f>
        <v>0</v>
      </c>
      <c r="D31" s="55">
        <f>EDIF!$T$15*EDIF!$AS$15+EDIF!$T$16*EDIF!$AS$16+EDIF!$T$17*EDIF!$AS$17+EDIF!$T$18*EDIF!$AS$18+EDIF!$T$19*EDIF!$AS$19+EDIF!$T$20*EDIF!$AS$20+EDIF!$T$21*EDIF!$AS$21+EDIF!$T$22*EDIF!$AS$22+EDIF!$T$23*EDIF!$AS$23+EDIF!$T$24*EDIF!$AS$24</f>
        <v>0</v>
      </c>
      <c r="E31" s="56">
        <f>+EDIF!$T$25*EDIF!$AS$25+EDIF!$T$26*EDIF!$AS$26+EDIF!$T$27*EDIF!$AS$27+EDIF!$T$28*EDIF!$AS$28+EDIF!$T$29*EDIF!$AS$29+EDIF!$T$30*EDIF!$AS$30+EDIF!$T$31*EDIF!$AS$31+EDIF!$T$32*EDIF!$AS$32+EDIF!$T$33*EDIF!$AS$33+EDIF!$T$34*EDIF!$AS$34+EDIF!$T$35*EDIF!$AS$35+EDIF!$T$36*EDIF!$AS$36</f>
        <v>0</v>
      </c>
      <c r="F31" s="54">
        <f>EDIF!$T$37*EDIF!$AS$37+EDIF!$T$38*EDIF!$AS$38+EDIF!$T$39*EDIF!$AS$39+EDIF!$T$40*EDIF!$AS$40+EDIF!$T$41*EDIF!$AS$41</f>
        <v>0</v>
      </c>
      <c r="G31" s="56">
        <f>EDIF!$T$42*EDIF!$AS$42+EDIF!$T$43*EDIF!$AS$43+EDIF!$T$44*EDIF!$AS$44+EDIF!$T$45*EDIF!$AS$45+EDIF!$T$46*EDIF!$AS$46+EDIF!$T$47*EDIF!$AS$47+EDIF!$T$48*EDIF!$AS$48+EDIF!$T$49*EDIF!$AS$49+EDIF!$T$50*EDIF!$AS$50+EDIF!$T$51*EDIF!$AS$51+EDIF!$T$52*EDIF!$AS$52+EDIF!$T$53*EDIF!$AS$53+EDIF!$T$54*EDIF!$AS$54+EDIF!$T$55*EDIF!$AS$55+EDIF!$T$56*EDIF!$AS$56+EDIF!$T$57*EDIF!$AS$57</f>
        <v>0</v>
      </c>
      <c r="H31" s="53">
        <f>EDIF!T$58*EDIF!$AS$58</f>
        <v>0</v>
      </c>
      <c r="I31" s="57">
        <f t="shared" si="0"/>
        <v>0</v>
      </c>
      <c r="J31" s="35"/>
      <c r="K31" s="35"/>
      <c r="L31" s="173"/>
      <c r="M31" s="173"/>
      <c r="N31" s="173"/>
    </row>
    <row r="32" spans="2:14">
      <c r="B32" s="51" t="s">
        <v>18</v>
      </c>
      <c r="C32" s="50">
        <f>EDIF!$U$10*EDIF!$AS$10+EDIF!$U$11*EDIF!$AS$11+EDIF!$U$12*EDIF!$AS$12+EDIF!$U$13*EDIF!$AS$13+EDIF!$U$14*EDIF!$AS$14</f>
        <v>0</v>
      </c>
      <c r="D32" s="55">
        <f>EDIF!$U$15*EDIF!$AS$15+EDIF!$U$16*EDIF!$AS$16+EDIF!$U$17*EDIF!$AS$17+EDIF!$U$18*EDIF!$AS$18+EDIF!$U$19*EDIF!$AS$19+EDIF!$U$20*EDIF!$AS$20+EDIF!$U$21*EDIF!$AS$21+EDIF!$U$22*EDIF!$AS$22+EDIF!$U$23*EDIF!$AS$23+EDIF!$U$24*EDIF!$AS$24</f>
        <v>0</v>
      </c>
      <c r="E32" s="56">
        <f>+EDIF!$U$25*EDIF!$AS$25+EDIF!$U$26*EDIF!$AS$26+EDIF!$U$27*EDIF!$AS$27+EDIF!$U$28*EDIF!$AS$28+EDIF!$U$29*EDIF!$AS$29+EDIF!$U$30*EDIF!$AS$30+EDIF!$U$31*EDIF!$AS$31+EDIF!$U$32*EDIF!$AS$32+EDIF!$U$33*EDIF!$AS$33+EDIF!$U$34*EDIF!$AS$34+EDIF!$U$35*EDIF!$AS$35+EDIF!$U$36*EDIF!$AS$36</f>
        <v>0</v>
      </c>
      <c r="F32" s="54">
        <f>EDIF!$U$37*EDIF!$AS$37+EDIF!$U$38*EDIF!$AS$38+EDIF!$U$39*EDIF!$AS$39+EDIF!$U$40*EDIF!$AS$40+EDIF!$U$41*EDIF!$AS$41</f>
        <v>0</v>
      </c>
      <c r="G32" s="56">
        <f>EDIF!$U$42*EDIF!$AS$42+EDIF!$U$43*EDIF!$AS$43+EDIF!$U$44*EDIF!$AS$44+EDIF!$U$45*EDIF!$AS$45+EDIF!$U$46*EDIF!$AS$46+EDIF!$U$47*EDIF!$AS$47+EDIF!$U$48*EDIF!$AS$48+EDIF!$U$49*EDIF!$AS$49+EDIF!$U$50*EDIF!$AS$50+EDIF!$U$51*EDIF!$AS$51+EDIF!$U$52*EDIF!$AS$52+EDIF!$U$53*EDIF!$AS$53+EDIF!$U$54*EDIF!$AS$54+EDIF!$U$55*EDIF!$AS$55+EDIF!$U$56*EDIF!$AS$56+EDIF!$U$57*EDIF!$AS$57</f>
        <v>0</v>
      </c>
      <c r="H32" s="53">
        <f>EDIF!U$58*EDIF!$AS$58</f>
        <v>0</v>
      </c>
      <c r="I32" s="57">
        <f t="shared" si="0"/>
        <v>0</v>
      </c>
      <c r="J32" s="35"/>
      <c r="K32" s="35"/>
      <c r="L32" s="173"/>
      <c r="M32" s="173"/>
      <c r="N32" s="173"/>
    </row>
    <row r="33" spans="2:14">
      <c r="B33" s="51" t="s">
        <v>19</v>
      </c>
      <c r="C33" s="50">
        <f>EDIF!$V$10*EDIF!$AS$10+EDIF!$V$11*EDIF!$AS$11+EDIF!$V$12*EDIF!$AS$12+EDIF!$V$13*EDIF!$AS$13+EDIF!$V$14*EDIF!$AS$14</f>
        <v>0</v>
      </c>
      <c r="D33" s="55">
        <f>EDIF!$V$15*EDIF!$AS$15+EDIF!$V$16*EDIF!$AS$16+EDIF!$V$17*EDIF!$AS$17+EDIF!$V$18*EDIF!$AS$18+EDIF!$V$19*EDIF!$AS$19+EDIF!$V$20*EDIF!$AS$20+EDIF!$V$21*EDIF!$AS$21+EDIF!$V$22*EDIF!$AS$22+EDIF!$V$23*EDIF!$AS$23+EDIF!$V$24*EDIF!$AS$24</f>
        <v>0</v>
      </c>
      <c r="E33" s="56">
        <f>+EDIF!$V$25*EDIF!$AS$25+EDIF!$V$26*EDIF!$AS$26+EDIF!$V$27*EDIF!$AS$27+EDIF!$V$28*EDIF!$AS$28+EDIF!$V$29*EDIF!$AS$29+EDIF!$V$30*EDIF!$AS$30+EDIF!$V$31*EDIF!$AS$31+EDIF!$V$32*EDIF!$AS$32+EDIF!$V$33*EDIF!$AS$33+EDIF!$V$34*EDIF!$AS$34+EDIF!$V$35*EDIF!$AS$35+EDIF!$V$36*EDIF!$AS$36</f>
        <v>0</v>
      </c>
      <c r="F33" s="54">
        <f>EDIF!$V$37*EDIF!$AS$37+EDIF!$V$38*EDIF!$AS$38+EDIF!$V$39*EDIF!$AS$39+EDIF!$V$40*EDIF!$AS$40+EDIF!$V$41*EDIF!$AS$41</f>
        <v>0</v>
      </c>
      <c r="G33" s="56">
        <f>EDIF!$V$42*EDIF!$AS$42+EDIF!$V$43*EDIF!$AS$43+EDIF!$V$44*EDIF!$AS$44+EDIF!$V$45*EDIF!$AS$45+EDIF!$V$46*EDIF!$AS$46+EDIF!$V$47*EDIF!$AS$47+EDIF!$V$48*EDIF!$AS$48+EDIF!$V$49*EDIF!$AS$49+EDIF!$V$50*EDIF!$AS$50+EDIF!$V$51*EDIF!$AS$51+EDIF!$V$52*EDIF!$AS$52+EDIF!$V$53*EDIF!$AS$53+EDIF!$V$54*EDIF!$AS$54+EDIF!$V$55*EDIF!$AS$55+EDIF!$V$56*EDIF!$AS$56+EDIF!$V$57*EDIF!$AS$57</f>
        <v>0</v>
      </c>
      <c r="H33" s="53">
        <f>EDIF!V$58*EDIF!$AS$58</f>
        <v>0</v>
      </c>
      <c r="I33" s="57">
        <f t="shared" si="0"/>
        <v>0</v>
      </c>
      <c r="J33" s="35"/>
      <c r="K33" s="35"/>
      <c r="L33" s="173"/>
      <c r="M33" s="173"/>
      <c r="N33" s="173"/>
    </row>
    <row r="34" spans="2:14">
      <c r="B34" s="51" t="s">
        <v>20</v>
      </c>
      <c r="C34" s="50">
        <f>EDIF!$W$10*EDIF!$AS$10+EDIF!$W$11*EDIF!$AS$11+EDIF!$W$12*EDIF!$AS$12+EDIF!$W$13*EDIF!$AS$13+EDIF!$W$14*EDIF!$AS$14</f>
        <v>0</v>
      </c>
      <c r="D34" s="55">
        <f>EDIF!$W$15*EDIF!$AS$15+EDIF!$W$16*EDIF!$AS$16+EDIF!$W$17*EDIF!$AS$17+EDIF!$W$18*EDIF!$AS$18+EDIF!$W$19*EDIF!$AS$19+EDIF!$W$20*EDIF!$AS$20+EDIF!$W$21*EDIF!$AS$21+EDIF!$W$22*EDIF!$AS$22+EDIF!$W$23*EDIF!$AS$23+EDIF!$W$24*EDIF!$AS$24</f>
        <v>0</v>
      </c>
      <c r="E34" s="56">
        <f>+EDIF!$W$25*EDIF!$AS$25+EDIF!$W$26*EDIF!$AS$26+EDIF!$W$27*EDIF!$AS$27+EDIF!$W$28*EDIF!$AS$28+EDIF!$W$29*EDIF!$AS$29+EDIF!$W$30*EDIF!$AS$30+EDIF!$W$31*EDIF!$AS$31+EDIF!$W$32*EDIF!$AS$32+EDIF!$W$33*EDIF!$AS$33+EDIF!$W$34*EDIF!$AS$34+EDIF!$W$35*EDIF!$AS$35+EDIF!$W$36*EDIF!$AS$36</f>
        <v>0</v>
      </c>
      <c r="F34" s="54">
        <f>EDIF!$W$37*EDIF!$AS$37+EDIF!$W$38*EDIF!$AS$38+EDIF!$W$39*EDIF!$AS$39+EDIF!$W$40*EDIF!$AS$40+EDIF!$W$41*EDIF!$AS$41</f>
        <v>0</v>
      </c>
      <c r="G34" s="56">
        <f>EDIF!$W$42*EDIF!$AS$42+EDIF!$W$43*EDIF!$AS$43+EDIF!$W$44*EDIF!$AS$44+EDIF!$W$45*EDIF!$AS$45+EDIF!$W$46*EDIF!$AS$46+EDIF!$W$47*EDIF!$AS$47+EDIF!$W$48*EDIF!$AS$48+EDIF!$W$49*EDIF!$AS$49+EDIF!$W$50*EDIF!$AS$50+EDIF!$W$51*EDIF!$AS$51+EDIF!$W$52*EDIF!$AS$52+EDIF!$W$53*EDIF!$AS$53+EDIF!$W$54*EDIF!$AS$54+EDIF!$W$55*EDIF!$AS$55+EDIF!$W$56*EDIF!$AS$56+EDIF!$W$57*EDIF!$AS$57</f>
        <v>0</v>
      </c>
      <c r="H34" s="53">
        <f>EDIF!W$58*EDIF!$AS$58</f>
        <v>0</v>
      </c>
      <c r="I34" s="57">
        <f t="shared" si="0"/>
        <v>0</v>
      </c>
      <c r="J34" s="35"/>
      <c r="K34" s="35"/>
      <c r="L34" s="173"/>
      <c r="M34" s="173"/>
      <c r="N34" s="173"/>
    </row>
    <row r="35" spans="2:14">
      <c r="B35" s="51" t="s">
        <v>2</v>
      </c>
      <c r="C35" s="50">
        <f>EDIF!$X$10*EDIF!$AS$10+EDIF!$X$11*EDIF!$AS$11+EDIF!$X$12*EDIF!$AS$12+EDIF!$X$13*EDIF!$AS$13+EDIF!$X$14*EDIF!$AS$14</f>
        <v>0</v>
      </c>
      <c r="D35" s="55">
        <f>EDIF!$X$15*EDIF!$AS$15+EDIF!$X$16*EDIF!$AS$16+EDIF!$X$17*EDIF!$AS$17+EDIF!$X$18*EDIF!$AS$18+EDIF!$X$19*EDIF!$AS$19+EDIF!$X$20*EDIF!$AS$20+EDIF!$X$21*EDIF!$AS$21+EDIF!$X$22*EDIF!$AS$22+EDIF!$X$23*EDIF!$AS$23+EDIF!$X$24*EDIF!$AS$24</f>
        <v>0</v>
      </c>
      <c r="E35" s="56">
        <f>+EDIF!$X$25*EDIF!$AS$25+EDIF!$X$26*EDIF!$AS$26+EDIF!$X$27*EDIF!$AS$27+EDIF!$X$28*EDIF!$AS$28+EDIF!$X$29*EDIF!$AS$29+EDIF!$X$30*EDIF!$AS$30+EDIF!$X$31*EDIF!$AS$31+EDIF!$X$32*EDIF!$AS$32+EDIF!$X$33*EDIF!$AS$33+EDIF!$X$34*EDIF!$AS$34+EDIF!$X$35*EDIF!$AS$35+EDIF!$X$36*EDIF!$AS$36</f>
        <v>0</v>
      </c>
      <c r="F35" s="54">
        <f>EDIF!$X$37*EDIF!$AS$37+EDIF!$X$38*EDIF!$AS$38+EDIF!$X$39*EDIF!$AS$39+EDIF!$X$40*EDIF!$AS$40+EDIF!$X$41*EDIF!$AS$41</f>
        <v>0</v>
      </c>
      <c r="G35" s="56">
        <f>EDIF!$X$42*EDIF!$AS$42+EDIF!$X$43*EDIF!$AS$43+EDIF!$X$44*EDIF!$AS$44+EDIF!$X$45*EDIF!$AS$45+EDIF!$X$46*EDIF!$AS$46+EDIF!$X$47*EDIF!$AS$47+EDIF!$X$48*EDIF!$AS$48+EDIF!$X$49*EDIF!$AS$49+EDIF!$X$50*EDIF!$AS$50+EDIF!$X$51*EDIF!$AS$51+EDIF!$X$52*EDIF!$AS$52+EDIF!$X$53*EDIF!$AS$53+EDIF!$X$54*EDIF!$AS$54+EDIF!$X$55*EDIF!$AS$55+EDIF!$X$56*EDIF!$AS$56+EDIF!$X$57*EDIF!$AS$57</f>
        <v>0</v>
      </c>
      <c r="H35" s="53">
        <f>EDIF!X$58*EDIF!$AS$58</f>
        <v>0</v>
      </c>
      <c r="I35" s="57">
        <f t="shared" si="0"/>
        <v>0</v>
      </c>
      <c r="J35" s="35"/>
      <c r="K35" s="35"/>
      <c r="L35" s="173"/>
      <c r="M35" s="173"/>
      <c r="N35" s="173"/>
    </row>
    <row r="36" spans="2:14">
      <c r="B36" s="51" t="s">
        <v>22</v>
      </c>
      <c r="C36" s="50">
        <f>EDIF!$Y$10*EDIF!$AS$10+EDIF!$Y$11*EDIF!$AS$11+EDIF!$Y$12*EDIF!$AS$12+EDIF!$Y$13*EDIF!$AS$13+EDIF!$Y$14*EDIF!$AS$14</f>
        <v>0</v>
      </c>
      <c r="D36" s="55">
        <f>EDIF!$Y$15*EDIF!$AS$15+EDIF!$Y$16*EDIF!$AS$16+EDIF!$Y$17*EDIF!$AS$17+EDIF!$Y$18*EDIF!$AS$18+EDIF!$Y$19*EDIF!$AS$19+EDIF!$Y$20*EDIF!$AS$20+EDIF!$Y$21*EDIF!$AS$21+EDIF!$Y$22*EDIF!$AS$22+EDIF!$Y$23*EDIF!$AS$23+EDIF!$Y$24*EDIF!$AS$24</f>
        <v>0</v>
      </c>
      <c r="E36" s="56">
        <f>+EDIF!$Y$25*EDIF!$AS$25+EDIF!$Y$26*EDIF!$AS$26+EDIF!$Y$27*EDIF!$AS$27+EDIF!$Y$28*EDIF!$AS$28+EDIF!$Y$29*EDIF!$AS$29+EDIF!$Y$30*EDIF!$AS$30+EDIF!$Y$31*EDIF!$AS$31+EDIF!$Y$32*EDIF!$AS$32+EDIF!$Y$33*EDIF!$AS$33+EDIF!$Y$34*EDIF!$AS$34+EDIF!$Y$35*EDIF!$AS$35+EDIF!$Y$36*EDIF!$AS$36</f>
        <v>0</v>
      </c>
      <c r="F36" s="54">
        <f>EDIF!$Y$37*EDIF!$AS$37+EDIF!$Y$38*EDIF!$AS$38+EDIF!$Y$39*EDIF!$AS$39+EDIF!$Y$40*EDIF!$AS$40+EDIF!$Y$41*EDIF!$AS$41</f>
        <v>0</v>
      </c>
      <c r="G36" s="56">
        <f>EDIF!$Y$42*EDIF!$AS$42+EDIF!$Y$43*EDIF!$AS$43+EDIF!$Y$44*EDIF!$AS$44+EDIF!$Y$45*EDIF!$AS$45+EDIF!$Y$46*EDIF!$AS$46+EDIF!$Y$47*EDIF!$AS$47+EDIF!$Y$48*EDIF!$AS$48+EDIF!$Y$49*EDIF!$AS$49+EDIF!$Y$50*EDIF!$AS$50+EDIF!$Y$51*EDIF!$AS$51+EDIF!$Y$52*EDIF!$AS$52+EDIF!$Y$53*EDIF!$AS$53+EDIF!$CG54*EDIF!$AS$54+EDIF!$Y$55*EDIF!$AS$55+EDIF!$Y$56*EDIF!$AS$56+EDIF!$Y$57*EDIF!$AS$57</f>
        <v>0</v>
      </c>
      <c r="H36" s="53">
        <f>EDIF!Y$58*EDIF!$AS$58</f>
        <v>0</v>
      </c>
      <c r="I36" s="57">
        <f t="shared" si="0"/>
        <v>0</v>
      </c>
      <c r="J36" s="35"/>
      <c r="K36" s="35"/>
      <c r="L36" s="173"/>
      <c r="M36" s="173"/>
      <c r="N36" s="173"/>
    </row>
    <row r="37" spans="2:14">
      <c r="B37" s="51" t="s">
        <v>23</v>
      </c>
      <c r="C37" s="50">
        <f>EDIF!$Z$10*EDIF!$AS$10+EDIF!$Z$11*EDIF!$AS$11+EDIF!$Z$12*EDIF!$AS$12+EDIF!$Z$13*EDIF!$AS$13+EDIF!$Z$14*EDIF!$AS$14</f>
        <v>0</v>
      </c>
      <c r="D37" s="55">
        <f>EDIF!$Z$15*EDIF!$AS$15+EDIF!$Z$16*EDIF!$AS$16+EDIF!$Z$17*EDIF!$AS$17+EDIF!$Z$18*EDIF!$AS$18+EDIF!$Z$19*EDIF!$AS$19+EDIF!$Z$20*EDIF!$AS$20+EDIF!$Z$21*EDIF!$AS$21+EDIF!$Z$22*EDIF!$AS$22+EDIF!$Z$23*EDIF!$AS$23+EDIF!$Z$24*EDIF!$AS$24</f>
        <v>0</v>
      </c>
      <c r="E37" s="56">
        <f>+EDIF!$Z$25*EDIF!$AS$25+EDIF!$Z$26*EDIF!$AS$26+EDIF!$Z$27*EDIF!$AS$27+EDIF!$Z$28*EDIF!$AS$28+EDIF!$Z$29*EDIF!$AS$29+EDIF!$Z$30*EDIF!$AS$30+EDIF!$Z$31*EDIF!$AS$31+EDIF!$Z$32*EDIF!$AS$32+EDIF!$Z$33*EDIF!$AS$33+EDIF!$Z$34*EDIF!$AS$34+EDIF!$Z$35*EDIF!$AS$35+EDIF!$Z$36*EDIF!$AS$36</f>
        <v>0</v>
      </c>
      <c r="F37" s="54">
        <f>EDIF!$Z$37*EDIF!$AS$37+EDIF!$Z$38*EDIF!$AS$38+EDIF!$Z$39*EDIF!$AS$39+EDIF!$Z$40*EDIF!$AS$40+EDIF!$Z$41*EDIF!$AS$41</f>
        <v>0</v>
      </c>
      <c r="G37" s="56">
        <f>EDIF!$Z$42*EDIF!$AS$42+EDIF!$Z$43*EDIF!$AS$43+EDIF!$Z$44*EDIF!$AS$44+EDIF!$Z$45*EDIF!$AS$45+EDIF!$Z$46*EDIF!$AS$46+EDIF!$Z$47*EDIF!$AS$47+EDIF!$Z$48*EDIF!$AS$48+EDIF!$Z$49*EDIF!$AS$49+EDIF!$Z$50*EDIF!$AS$50+EDIF!$Z$51*EDIF!$AS$51+EDIF!$Z$52*EDIF!$AS$52+EDIF!$Z$53*EDIF!$AS$53+EDIF!$Z$54*EDIF!$AS$54+EDIF!$Z$55*EDIF!$AS$55+EDIF!$Z$56*EDIF!$AS$56+EDIF!$Z$57*EDIF!$AS$57</f>
        <v>0</v>
      </c>
      <c r="H37" s="53">
        <f>EDIF!Z$58*EDIF!$AS$58</f>
        <v>0</v>
      </c>
      <c r="I37" s="57">
        <f t="shared" si="0"/>
        <v>0</v>
      </c>
      <c r="J37" s="35"/>
      <c r="K37" s="35"/>
      <c r="L37" s="173"/>
      <c r="M37" s="173"/>
      <c r="N37" s="173"/>
    </row>
    <row r="38" spans="2:14">
      <c r="B38" s="51" t="s">
        <v>24</v>
      </c>
      <c r="C38" s="50">
        <f>EDIF!$AA$10*EDIF!$AS$10+EDIF!$AA$11*EDIF!$AS$11+EDIF!$AA$12*EDIF!$AS$12+EDIF!$AA$13*EDIF!$AS$13+EDIF!$AA$14*EDIF!$AS$14</f>
        <v>0</v>
      </c>
      <c r="D38" s="55">
        <f>EDIF!$AA$15*EDIF!$AS$15+EDIF!$AA$16*EDIF!$AS$16+EDIF!$AA$17*EDIF!$AS$17+EDIF!$AA$18*EDIF!$AS$18+EDIF!$AA$19*EDIF!$AS$19+EDIF!$AA$20*EDIF!$AS$20+EDIF!$AA$21*EDIF!$AS$21+EDIF!$AA$22*EDIF!$AS$22+EDIF!$AA$23*EDIF!$AS$23+EDIF!$AA$24*EDIF!$AS$24</f>
        <v>0</v>
      </c>
      <c r="E38" s="56">
        <f>+EDIF!$AA$25*EDIF!$AS$25+EDIF!$AA$26*EDIF!$AS$26+EDIF!$AA$27*EDIF!$AS$27+EDIF!$AA$28*EDIF!$AS$28+EDIF!$AA$29*EDIF!$AS$29+EDIF!$AA$30*EDIF!$AS$30+EDIF!$AA$31*EDIF!$AS$31+EDIF!$AA$32*EDIF!$AS$32+EDIF!$AA$33*EDIF!$AS$33+EDIF!$AA$34*EDIF!$AS$34+EDIF!$AA$35*EDIF!$AS$35+EDIF!$AA$36*EDIF!$AS$36</f>
        <v>0</v>
      </c>
      <c r="F38" s="54">
        <f>EDIF!$AA$37*EDIF!$AS$37+EDIF!$AA$38*EDIF!$AS$38+EDIF!$AA$39*EDIF!$AS$39+EDIF!$AA$40*EDIF!$AS$40+EDIF!$AA$41*EDIF!$AS$41</f>
        <v>0</v>
      </c>
      <c r="G38" s="56">
        <f>EDIF!$AA$42*EDIF!$AS$42+EDIF!$AA$43*EDIF!$AS$43+EDIF!$AA$44*EDIF!$AS$44+EDIF!$AA$45*EDIF!$AS$45+EDIF!$AA$46*EDIF!$AS$46+EDIF!$AA$47*EDIF!$AS$47+EDIF!$AA$48*EDIF!$AS$48+EDIF!$AA$49*EDIF!$AS$49+EDIF!$AA$50*EDIF!$AS$50+EDIF!$AA$51*EDIF!$AS$51+EDIF!$AA$52*EDIF!$AS$52+EDIF!$AA$53*EDIF!$AS$53+EDIF!$AA$54*EDIF!$AS$54+EDIF!$AA$55*EDIF!$AS$55+EDIF!$AA$56*EDIF!$AS$56+EDIF!$AA$57*EDIF!$AS$57</f>
        <v>0</v>
      </c>
      <c r="H38" s="53">
        <f>EDIF!AA$58*EDIF!$AS$58</f>
        <v>0</v>
      </c>
      <c r="I38" s="57">
        <f t="shared" si="0"/>
        <v>0</v>
      </c>
      <c r="J38" s="35"/>
      <c r="K38" s="35"/>
      <c r="L38" s="173"/>
      <c r="M38" s="173"/>
      <c r="N38" s="173"/>
    </row>
    <row r="39" spans="2:14">
      <c r="B39" s="51" t="s">
        <v>25</v>
      </c>
      <c r="C39" s="50">
        <f>EDIF!$AB$10*EDIF!$AS$10+EDIF!$AB$11*EDIF!$AS$11+EDIF!$AB$12*EDIF!$AS$12+EDIF!$AB$13*EDIF!$AS$13+EDIF!$AB$14*EDIF!$AS$14</f>
        <v>0</v>
      </c>
      <c r="D39" s="55">
        <f>EDIF!$AB$15*EDIF!$AS$15+EDIF!$AB$16*EDIF!$AS$16+EDIF!$AB$17*EDIF!$AS$17+EDIF!$AB$18*EDIF!$AS$18+EDIF!$AB$19*EDIF!$AS$19+EDIF!$ZJ$20*EDIF!$AS$20+EDIF!$AB$21*EDIF!$AS$21+EDIF!$AB$22*EDIF!$AS$22+EDIF!$AB$23*EDIF!$AS$23+EDIF!$AB$24*EDIF!$AS$24</f>
        <v>0</v>
      </c>
      <c r="E39" s="56">
        <f>+EDIF!$AB$25*EDIF!$AS$25+EDIF!$AB$26*EDIF!$AS$26+EDIF!$AB$27*EDIF!$AS$27+EDIF!$AB$28*EDIF!$AS$28+EDIF!$AB$29*EDIF!$AS$29+EDIF!$AB$30*EDIF!$AS$30+EDIF!$AB$31*EDIF!$AS$31+EDIF!$AB$32*EDIF!$AS$32+EDIF!$AB$33*EDIF!$AS$33+EDIF!$AB$34*EDIF!$AS$34+EDIF!$AB$35*EDIF!$AS$35+EDIF!$AB$36*EDIF!$AS$36</f>
        <v>0</v>
      </c>
      <c r="F39" s="54">
        <f>EDIF!$AB$37*EDIF!$AS$37+EDIF!$AB$38*EDIF!$AS$38+EDIF!$AB$39*EDIF!$AS$39+EDIF!$AB$40*EDIF!$AS$40+EDIF!$AB$41*EDIF!$AS$41</f>
        <v>0</v>
      </c>
      <c r="G39" s="56">
        <f>EDIF!$AB$42*EDIF!$AS$42+EDIF!$AB$43*EDIF!$AS$43+EDIF!$AB$44*EDIF!$AS$44+EDIF!$AB$45*EDIF!$AS$45+EDIF!$AB$46*EDIF!$AS$46+EDIF!$AB$47*EDIF!$AS$47+EDIF!$AB$48*EDIF!$AS$48+EDIF!$AB$49*EDIF!$AS$49+EDIF!$AB$50*EDIF!$AS$50+EDIF!$AB$51*EDIF!$AS$51+EDIF!$AB$52*EDIF!$AS$52+EDIF!$AB$53*EDIF!$AS$53+EDIF!$AB$54*EDIF!$AS$54+EDIF!$AB$55*EDIF!$AS$55+EDIF!$AB$56*EDIF!$AS$56+EDIF!$AB$57*EDIF!$AS$57</f>
        <v>0</v>
      </c>
      <c r="H39" s="53">
        <f>EDIF!AB$58*EDIF!$AS$58</f>
        <v>0</v>
      </c>
      <c r="I39" s="57">
        <f t="shared" si="0"/>
        <v>0</v>
      </c>
      <c r="J39" s="35"/>
      <c r="K39" s="35"/>
      <c r="L39" s="173"/>
      <c r="M39" s="173"/>
      <c r="N39" s="173"/>
    </row>
    <row r="40" spans="2:14">
      <c r="B40" s="51">
        <v>1</v>
      </c>
      <c r="C40" s="50">
        <f>EDIF!$AC$10*EDIF!$AS$10+EDIF!$AC$11*EDIF!$AS$11+EDIF!$AC$12*EDIF!$AS$12+EDIF!$AC$13*EDIF!$AS$13+EDIF!$AC$14*EDIF!$AS$14</f>
        <v>0</v>
      </c>
      <c r="D40" s="55">
        <f>EDIF!$AC$15*EDIF!$AS$15+EDIF!$AC$16*EDIF!$AS$16+EDIF!$AC$17*EDIF!$AS$17+EDIF!$AC$18*EDIF!$AS$18+EDIF!$AC$19*EDIF!$AS$19+EDIF!$AC$20*EDIF!$AS$20+EDIF!$AC$21*EDIF!$AS$21+EDIF!$AC$22*EDIF!$AS$22+EDIF!$AC$23*EDIF!$AS$23+EDIF!$AC$24*EDIF!$AS$24</f>
        <v>0</v>
      </c>
      <c r="E40" s="56">
        <f>+EDIF!$AC$25*EDIF!$AS$25+EDIF!$AC$26*EDIF!$AS$26+EDIF!$AC$27*EDIF!$AS$27+EDIF!$AC$28*EDIF!$AS$28+EDIF!$AC$29*EDIF!$AS$29+EDIF!$AC$30*EDIF!$AS$30+EDIF!$AC$31*EDIF!$AS$31+EDIF!$AC$32*EDIF!$AS$32+EDIF!$AC$33*EDIF!$AS$33+EDIF!$AC$34*EDIF!$AS$34+EDIF!$AC$35*EDIF!$AS$35+EDIF!$AC$36*EDIF!$AS$36</f>
        <v>0</v>
      </c>
      <c r="F40" s="54">
        <f>EDIF!$AC$37*EDIF!$AS$37+EDIF!$AC$38*EDIF!$AS$38+EDIF!$AC$39*EDIF!$AS$39+EDIF!$AC$40*EDIF!$AS$40+EDIF!$AC$41*EDIF!$AS$41</f>
        <v>0</v>
      </c>
      <c r="G40" s="56">
        <f>EDIF!$AC$42*EDIF!$AS$42+EDIF!$AC$43*EDIF!$AS$43+EDIF!$AC$44*EDIF!$AS$44+EDIF!$AC$45*EDIF!$AS$45+EDIF!$AC$46*EDIF!$AS$46+EDIF!$AC$47*EDIF!$AS$47+EDIF!$AC$48*EDIF!$AS$48+EDIF!$AC$49*EDIF!$AS$49+EDIF!$AC$50*EDIF!$AS$50+EDIF!$AC$51*EDIF!$AS$51+EDIF!$AC$52*EDIF!$AS$52+EDIF!$AC$53*EDIF!$AS$53+EDIF!$AC$54*EDIF!$AS$54+EDIF!$AC$55*EDIF!$AS$55+EDIF!$AC$56*EDIF!$AS$56+EDIF!$AC$57*EDIF!$AS$57</f>
        <v>0</v>
      </c>
      <c r="H40" s="53">
        <f>EDIF!AC$58*EDIF!$AS$58</f>
        <v>0</v>
      </c>
      <c r="I40" s="57">
        <f t="shared" si="0"/>
        <v>0</v>
      </c>
      <c r="J40" s="35"/>
      <c r="K40" s="35"/>
      <c r="L40" s="173"/>
      <c r="M40" s="173"/>
      <c r="N40" s="173"/>
    </row>
    <row r="41" spans="2:14">
      <c r="B41" s="51">
        <v>2</v>
      </c>
      <c r="C41" s="50">
        <f>EDIF!$AD$10*EDIF!$AS$10+EDIF!$AD$11*EDIF!$AS$11+EDIF!$AD$12*EDIF!$AS$12+EDIF!$AD$13*EDIF!$AS$13+EDIF!$AD$14*EDIF!$AS$14</f>
        <v>0</v>
      </c>
      <c r="D41" s="55">
        <f>EDIF!$AD$15*EDIF!$AS$15+EDIF!$AD$16*EDIF!$AS$16+EDIF!$AD$17*EDIF!$AS$17+EDIF!$AD$18*EDIF!$AS$18+EDIF!$AD$19*EDIF!$AS$19+EDIF!$AD$20*EDIF!$AS$20+EDIF!$AD$21*EDIF!$AS$21+EDIF!$AD$22*EDIF!$AS$22+EDIF!$AD$23*EDIF!$AS$23+EDIF!$AD$24*EDIF!$AS$24</f>
        <v>0</v>
      </c>
      <c r="E41" s="56">
        <f>+EDIF!$AD$25*EDIF!$AS$25+EDIF!$AD$26*EDIF!$AS$26+EDIF!$AD$27*EDIF!$AS$27+EDIF!$AD$28*EDIF!$AS$28+EDIF!$AD$29*EDIF!$AS$29+EDIF!$AD$30*EDIF!$AS$30+EDIF!$AD$31*EDIF!$AS$31+EDIF!$AD$32*EDIF!$AS$32+EDIF!$AD$33*EDIF!$AS$33+EDIF!$AD$34*EDIF!$AS$34+EDIF!$AD$35*EDIF!$AS$35+EDIF!$AD$36*EDIF!$AS$36</f>
        <v>0</v>
      </c>
      <c r="F41" s="54">
        <f>EDIF!$AD$37*EDIF!$AS$37+EDIF!$AD$38*EDIF!$AS$38+EDIF!$AD$39*EDIF!$AS$39+EDIF!$AD$40*EDIF!$AS$40+EDIF!$AD$41*EDIF!$AS$41</f>
        <v>0</v>
      </c>
      <c r="G41" s="56">
        <f>EDIF!$AD$42*EDIF!$AS$42+EDIF!$AD$43*EDIF!$AS$43+EDIF!$AD$44*EDIF!$AS$44+EDIF!$AD$45*EDIF!$AS$45+EDIF!$AD$46*EDIF!$AS$46+EDIF!$AD$47*EDIF!$AS$47+EDIF!$AD$48*EDIF!$AS$48+EDIF!$AD$49*EDIF!$AS$49+EDIF!$AD$50*EDIF!$AS$50+EDIF!$AD$51*EDIF!$AS$51+EDIF!$AD$52*EDIF!$AS$52+EDIF!$AD$53*EDIF!$AS$53+EDIF!$AD$54*EDIF!$AS$54+EDIF!$AD$55*EDIF!$AS$55+EDIF!$AD$56*EDIF!$AS$56+EDIF!$AD$57*EDIF!$AS$57</f>
        <v>0</v>
      </c>
      <c r="H41" s="53">
        <f>EDIF!AD$58*EDIF!$AS$58</f>
        <v>0</v>
      </c>
      <c r="I41" s="57">
        <f t="shared" si="0"/>
        <v>0</v>
      </c>
      <c r="J41" s="35"/>
      <c r="K41" s="35"/>
      <c r="L41" s="173"/>
      <c r="M41" s="173"/>
      <c r="N41" s="173"/>
    </row>
    <row r="42" spans="2:14">
      <c r="B42" s="51">
        <v>3</v>
      </c>
      <c r="C42" s="50">
        <f>EDIF!$AE$10*EDIF!$AS$10+EDIF!$AE$11*EDIF!$AS$11+EDIF!$AE$12*EDIF!$AS$12+EDIF!$AE$13*EDIF!$AS$13+EDIF!$AE$14*EDIF!$AS$14</f>
        <v>0</v>
      </c>
      <c r="D42" s="55">
        <f>EDIF!$AE$15*EDIF!$AS$15+EDIF!$AE$16*EDIF!$AS$16+EDIF!$AE$17*EDIF!$AS$17+EDIF!$AE$18*EDIF!$AS$18+EDIF!$AE$19*EDIF!$AS$19+EDIF!$AE$20*EDIF!$AS$20+EDIF!$AE$21*EDIF!$AS$21+EDIF!$AE$22*EDIF!$AS$22+EDIF!$AE$23*EDIF!$AS$23+EDIF!$AE$24*EDIF!$AS$24</f>
        <v>0</v>
      </c>
      <c r="E42" s="56">
        <f>+EDIF!$AE$25*EDIF!$AS$25+EDIF!$AE$26*EDIF!$AS$26+EDIF!$AE$27*EDIF!$AS$27+EDIF!$AE$28*EDIF!$AS$28+EDIF!$AE$29*EDIF!$AS$29+EDIF!$AE$30*EDIF!$AS$30+EDIF!$AE$31*EDIF!$AS$31+EDIF!$AE$32*EDIF!$AS$32+EDIF!$AE$33*EDIF!$AS$33+EDIF!$AE$34*EDIF!$AS$34+EDIF!$AE$35*EDIF!$AS$35+EDIF!$AE$36*EDIF!$AS$36</f>
        <v>0</v>
      </c>
      <c r="F42" s="54">
        <f>EDIF!$AE$37*EDIF!$AS$37+EDIF!$AE$38*EDIF!$AS$38+EDIF!$AE$39*EDIF!$AS$39+EDIF!$AE$40*EDIF!$AS$40+EDIF!$AE$41*EDIF!$AS$41</f>
        <v>0</v>
      </c>
      <c r="G42" s="56">
        <f>EDIF!$AE$42*EDIF!$AS$42+EDIF!$AE$43*EDIF!$AS$43+EDIF!$AE$44*EDIF!$AS$44+EDIF!$AE$45*EDIF!$AS$45+EDIF!$AE$46*EDIF!$AS$46+EDIF!$AE$47*EDIF!$AS$47+EDIF!$AE$48*EDIF!$AS$48+EDIF!$AE$49*EDIF!$AS$49+EDIF!$AE$50*EDIF!$AS$50+EDIF!$AE$51*EDIF!$AS$51+EDIF!$AE$52*EDIF!$AS$52+EDIF!$AE$53*EDIF!$AS$53+EDIF!$AE$54*EDIF!$AS$54+EDIF!$AE$55*EDIF!$AS$55+EDIF!$AE$56*EDIF!$AS$56+EDIF!$AE$57*EDIF!$AS$57</f>
        <v>0</v>
      </c>
      <c r="H42" s="53">
        <f>EDIF!AE$58*EDIF!$AS$58</f>
        <v>0</v>
      </c>
      <c r="I42" s="57">
        <f t="shared" si="0"/>
        <v>0</v>
      </c>
      <c r="J42" s="35"/>
      <c r="K42" s="35"/>
      <c r="L42" s="173"/>
      <c r="M42" s="173"/>
      <c r="N42" s="173"/>
    </row>
    <row r="43" spans="2:14">
      <c r="B43" s="51">
        <v>4</v>
      </c>
      <c r="C43" s="50">
        <f>EDIF!$AF$10*EDIF!$AS$10+EDIF!$AF$11*EDIF!$AS$11+EDIF!$AF$12*EDIF!$AS$12+EDIF!$AF$13*EDIF!$AS$13+EDIF!$AF$14*EDIF!$AS$14</f>
        <v>0</v>
      </c>
      <c r="D43" s="55">
        <f>EDIF!$AF$15*EDIF!$AS$15+EDIF!$AF$16*EDIF!$AS$16+EDIF!$AF$17*EDIF!$AS$17+EDIF!$AF$18*EDIF!$AS$18+EDIF!$AF$19*EDIF!$AS$19+EDIF!$AF$20*EDIF!$AS$20+EDIF!$AF$21*EDIF!$AS$21+EDIF!$AF$22*EDIF!$AS$22+EDIF!$AF$23*EDIF!$AS$23+EDIF!$AF$24*EDIF!$AS$24</f>
        <v>0</v>
      </c>
      <c r="E43" s="56">
        <f>+EDIF!$AF$25*EDIF!$AS$25+EDIF!$AF$26*EDIF!$AS$26+EDIF!$AF$27*EDIF!$AS$27+EDIF!$AF$28*EDIF!$AS$28+EDIF!$AF$29*EDIF!$AS$29+EDIF!$AF$30*EDIF!$AS$30+EDIF!$AF$31*EDIF!$AS$31+EDIF!$AF$32*EDIF!$AS$32+EDIF!$AF$33*EDIF!$AS$33+EDIF!$AF$34*EDIF!$AS$34+EDIF!$AF$35*EDIF!$AS$35+EDIF!$AF$36*EDIF!$AS$36</f>
        <v>0</v>
      </c>
      <c r="F43" s="54">
        <f>EDIF!$AF$37*EDIF!$AS$37+EDIF!$AF$38*EDIF!$AS$38+EDIF!$AF$39*EDIF!$AS$39+EDIF!$AF$40*EDIF!$AS$40+EDIF!$AF$41*EDIF!$AS$41</f>
        <v>0</v>
      </c>
      <c r="G43" s="56">
        <f>EDIF!$AF$42*EDIF!$AS$42+EDIF!$AF$43*EDIF!$AS$43+EDIF!$AF$44*EDIF!$AS$44+EDIF!$AF$45*EDIF!$AS$45+EDIF!$AF$46*EDIF!$AS$46+EDIF!$AF$47*EDIF!$AS$47+EDIF!$AF$48*EDIF!$AS$48+EDIF!$AF$49*EDIF!$AS$49+EDIF!$AF$50*EDIF!$AS$50+EDIF!$AF$51*EDIF!$AS$51+EDIF!$AF$52*EDIF!$AS$52+EDIF!$AF$53*EDIF!$AS$53+EDIF!$AF$54*EDIF!$AS$54+EDIF!$AF$55*EDIF!$AS$55+EDIF!$AF$56*EDIF!$AS$56+EDIF!$AF$57*EDIF!$AS$57</f>
        <v>0</v>
      </c>
      <c r="H43" s="53">
        <f>EDIF!AF$58*EDIF!$AS$58</f>
        <v>0</v>
      </c>
      <c r="I43" s="57">
        <f t="shared" si="0"/>
        <v>0</v>
      </c>
      <c r="J43" s="35"/>
      <c r="K43" s="35"/>
      <c r="L43" s="173"/>
      <c r="M43" s="173"/>
      <c r="N43" s="173"/>
    </row>
    <row r="44" spans="2:14">
      <c r="B44" s="51">
        <v>5</v>
      </c>
      <c r="C44" s="50">
        <f>EDIF!$AG$10*EDIF!$AS$10+EDIF!$AG$11*EDIF!$AS$11+EDIF!$AG$12*EDIF!$AS$12+EDIF!$AG$13*EDIF!$AS$13+EDIF!$AG$14*EDIF!$AS$14</f>
        <v>0</v>
      </c>
      <c r="D44" s="55">
        <f>EDIF!$AG$15*EDIF!$AS$15+EDIF!$AG$16*EDIF!$AS$16+EDIF!$AG$17*EDIF!$AS$17+EDIF!$AG$18*EDIF!$AS$18+EDIF!$AG$19*EDIF!$AS$19+EDIF!$AG$20*EDIF!$AS$20+EDIF!$AG$21*EDIF!$AS$21+EDIF!$AG$22*EDIF!$AS$22+EDIF!$AG$23*EDIF!$AS$23+EDIF!$AG$24*EDIF!$AS$24</f>
        <v>0</v>
      </c>
      <c r="E44" s="56">
        <f>+EDIF!$AG$25*EDIF!$AS$25+EDIF!$AG$26*EDIF!$AS$26+EDIF!$AG$27*EDIF!$AS$27+EDIF!$AG$28*EDIF!$AS$28+EDIF!$AG$29*EDIF!$AS$29+EDIF!$AG$30*EDIF!$AS$30+EDIF!$AG$31*EDIF!$AS$31+EDIF!$AG$32*EDIF!$AS$32+EDIF!$AG$33*EDIF!$AS$33+EDIF!$AG$34*EDIF!$AS$34+EDIF!$AG$35*EDIF!$AS$35+EDIF!$AG$36*EDIF!$AS$36</f>
        <v>0</v>
      </c>
      <c r="F44" s="54">
        <f>EDIF!$AG$37*EDIF!$AS$37+EDIF!$AG$38*EDIF!$AS$38+EDIF!$AG$39*EDIF!$AS$39+EDIF!$AG$40*EDIF!$AS$40+EDIF!$AG$41*EDIF!$AS$41</f>
        <v>0</v>
      </c>
      <c r="G44" s="56">
        <f>EDIF!$AG$42*EDIF!$AS$42+EDIF!$AG$43*EDIF!$AS$43+EDIF!$AG$44*EDIF!$AS$44+EDIF!$AG$45*EDIF!$AS$45+EDIF!$AG$46*EDIF!$AS$46+EDIF!$AG$47*EDIF!$AS$47+EDIF!$AG$48*EDIF!$AS$48+EDIF!$AG$49*EDIF!$AS$49+EDIF!$AG$50*EDIF!$AS$50+EDIF!$AG$51*EDIF!$AS$51+EDIF!$AG$52*EDIF!$AS$52+EDIF!$AG$53*EDIF!$AS$53+EDIF!$AG$54*EDIF!$AS$54+EDIF!$AG$55*EDIF!$AS$55+EDIF!$AG$56*EDIF!$AS$56+EDIF!$AG$57*EDIF!$AS$57</f>
        <v>0</v>
      </c>
      <c r="H44" s="53">
        <f>EDIF!AG$58*EDIF!$AS$58</f>
        <v>0</v>
      </c>
      <c r="I44" s="57">
        <f t="shared" si="0"/>
        <v>0</v>
      </c>
      <c r="J44" s="35"/>
      <c r="K44" s="35"/>
      <c r="L44" s="173"/>
      <c r="M44" s="173"/>
      <c r="N44" s="173"/>
    </row>
    <row r="45" spans="2:14">
      <c r="B45" s="51">
        <v>6</v>
      </c>
      <c r="C45" s="50">
        <f>EDIF!$AH$10*EDIF!$AS$10+EDIF!$AH$11*EDIF!$AS$11+EDIF!$AH$12*EDIF!$AS$12+EDIF!$AH$13*EDIF!$AS$13+EDIF!$AH$14*EDIF!$AS$14</f>
        <v>0</v>
      </c>
      <c r="D45" s="55">
        <f>EDIF!$AH$15*EDIF!$AS$15+EDIF!$AH$16*EDIF!$AS$16+EDIF!$AH$17*EDIF!$AS$17+EDIF!$AH$18*EDIF!$AS$18+EDIF!$AH$19*EDIF!$AS$19+EDIF!$AH$20*EDIF!$AS$20+EDIF!$AH$21*EDIF!$AS$21+EDIF!$AH$22*EDIF!$AS$22+EDIF!$AH$23*EDIF!$AS$23+EDIF!$AH$24*EDIF!$AS$24</f>
        <v>0</v>
      </c>
      <c r="E45" s="56">
        <f>+EDIF!$AH$25*EDIF!$AS$25+EDIF!$AH$26*EDIF!$AS$26+EDIF!$AH$27*EDIF!$AS$27+EDIF!$AH$28*EDIF!$AS$28+EDIF!$AH$29*EDIF!$AS$29+EDIF!$AH$30*EDIF!$AS$30+EDIF!$AH$31*EDIF!$AS$31+EDIF!$AH$32*EDIF!$AS$32+EDIF!$AH$33*EDIF!$AS$33+EDIF!$AH$34*EDIF!$AS$34+EDIF!$AH$35*EDIF!$AS$35+EDIF!$AH$36*EDIF!$AS$36</f>
        <v>0</v>
      </c>
      <c r="F45" s="54">
        <f>EDIF!$AH$37*EDIF!$AS$37+EDIF!$AH$38*EDIF!$AS$38+EDIF!$AH$39*EDIF!$AS$39+EDIF!$AH$40*EDIF!$AS$40+EDIF!$AH$41*EDIF!$AS$41</f>
        <v>0</v>
      </c>
      <c r="G45" s="56">
        <f>EDIF!$AH$42*EDIF!$AS$42+EDIF!$AH$43*EDIF!$AS$43+EDIF!$AH$44*EDIF!$AS$44+EDIF!$AH$45*EDIF!$AS$45+EDIF!$AH$46*EDIF!$AS$46+EDIF!$AH$47*EDIF!$AS$47+EDIF!$AH$48*EDIF!$AS$48+EDIF!$AH$49*EDIF!$AS$49+EDIF!$AH$50*EDIF!$AS$50+EDIF!$AH$51*EDIF!$AS$51+EDIF!$AH$52*EDIF!$AS$52+EDIF!$AH$53*EDIF!$AS$53+EDIF!$AH$54*EDIF!$AS$54+EDIF!$AH$55*EDIF!$AS$55+EDIF!$AH$56*EDIF!$AS$56+EDIF!$AH$57*EDIF!$AS$57</f>
        <v>0</v>
      </c>
      <c r="H45" s="53">
        <f>EDIF!AH$58*EDIF!$AS$58</f>
        <v>0</v>
      </c>
      <c r="I45" s="57">
        <f t="shared" si="0"/>
        <v>0</v>
      </c>
      <c r="J45" s="35"/>
      <c r="K45" s="35"/>
      <c r="L45" s="173"/>
      <c r="M45" s="173"/>
      <c r="N45" s="173"/>
    </row>
    <row r="46" spans="2:14">
      <c r="B46" s="51">
        <v>7</v>
      </c>
      <c r="C46" s="50">
        <f>EDIF!$AI$10*EDIF!$AS$10+EDIF!$AI$11*EDIF!$AS$11+EDIF!$AI$12*EDIF!$AS$12+EDIF!$AI$13*EDIF!$AS$13+EDIF!$AI$14*EDIF!$AS$14</f>
        <v>0</v>
      </c>
      <c r="D46" s="55">
        <f>EDIF!$AI$15*EDIF!$AS$15+EDIF!$AI$16*EDIF!$AS$16+EDIF!$AI$17*EDIF!$AS$17+EDIF!$AI$18*EDIF!$AS$18+EDIF!$AI$19*EDIF!$AS$19+EDIF!$AI$20*EDIF!$AS$20+EDIF!$AI$21*EDIF!$AS$21+EDIF!$AI$22*EDIF!$AS$22+EDIF!$AI$23*EDIF!$AS$23+EDIF!$AI$24*EDIF!$AS$24</f>
        <v>0</v>
      </c>
      <c r="E46" s="56">
        <f>+EDIF!$AI$25*EDIF!$AS$25+EDIF!$AI$26*EDIF!$AS$26+EDIF!$AI$27*EDIF!$AS$27+EDIF!$AI$28*EDIF!$AS$28+EDIF!$AI$29*EDIF!$AS$29+EDIF!$AI$30*EDIF!$AS$30+EDIF!$AI$31*EDIF!$AS$31+EDIF!$AI$32*EDIF!$AS$32+EDIF!$AI$33*EDIF!$AS$33+EDIF!$BZQ34*EDIF!$AS$34+EDIF!$AI$35*EDIF!$AS$35+EDIF!$AI$36*EDIF!$AS$36</f>
        <v>0</v>
      </c>
      <c r="F46" s="54">
        <f>EDIF!$AI$37*EDIF!$AS$37+EDIF!$AI$38*EDIF!$AS$38+EDIF!$AI$39*EDIF!$AS$39+EDIF!$AI$40*EDIF!$AS$40+EDIF!$AI$41*EDIF!$AS$41</f>
        <v>0</v>
      </c>
      <c r="G46" s="56">
        <f>EDIF!$AI$42*EDIF!$AS$42+EDIF!$AI$43*EDIF!$AS$43+EDIF!$AI$44*EDIF!$AS$44+EDIF!$AI$45*EDIF!$AS$45+EDIF!$AI$46*EDIF!$AS$46+EDIF!$AI$47*EDIF!$AS$47+EDIF!$AI$48*EDIF!$AS$48+EDIF!$AI$49*EDIF!$AS$49+EDIF!$AI$50*EDIF!$AS$50+EDIF!$AI$51*EDIF!$AS$51+EDIF!$AI$52*EDIF!$AS$52+EDIF!$AI$53*EDIF!$AS$53+EDIF!$AI$54*EDIF!$AS$54+EDIF!$AI$55*EDIF!$AS$55+EDIF!$AI$56*EDIF!$AS$56+EDIF!$AI$57*EDIF!$AS$57</f>
        <v>0</v>
      </c>
      <c r="H46" s="53">
        <f>EDIF!AI$58*EDIF!$AS$58</f>
        <v>0</v>
      </c>
      <c r="I46" s="57">
        <f t="shared" si="0"/>
        <v>0</v>
      </c>
      <c r="J46" s="35"/>
      <c r="K46" s="35"/>
      <c r="L46" s="173"/>
      <c r="M46" s="173"/>
      <c r="N46" s="173"/>
    </row>
    <row r="47" spans="2:14">
      <c r="B47" s="51">
        <v>8</v>
      </c>
      <c r="C47" s="50">
        <f>EDIF!$AJ$10*EDIF!$AS$10+EDIF!$AJ$11*EDIF!$AS$11+EDIF!$AJ$12*EDIF!$AS$12+EDIF!$AJ$13*EDIF!$AS$13+EDIF!$AJ$14*EDIF!$AS$14</f>
        <v>0</v>
      </c>
      <c r="D47" s="55">
        <f>EDIF!$AJ$15*EDIF!$AS$15+EDIF!$AJ$16*EDIF!$AS$16+EDIF!$AJ$17*EDIF!$AS$17+EDIF!$AJ$18*EDIF!$AS$18+EDIF!$AJ$19*EDIF!$AS$19+EDIF!$AJ$20*EDIF!$AS$20+EDIF!$AJ$21*EDIF!$AS$21+EDIF!$AJ$22*EDIF!$AS$22+EDIF!$AJ$23*EDIF!$AS$23+EDIF!$AJ$24*EDIF!$AS$24</f>
        <v>0</v>
      </c>
      <c r="E47" s="56">
        <f>+EDIF!$AJ$25*EDIF!$AS$25+EDIF!$AJ$26*EDIF!$AS$26+EDIF!$AJ$27*EDIF!$AS$27+EDIF!$AJ$28*EDIF!$AS$28+EDIF!$AJ$29*EDIF!$AS$29+EDIF!$AJ$30*EDIF!$AS$30+EDIF!$AJ$31*EDIF!$AS$31+EDIF!$AJ$32*EDIF!$AS$32+EDIF!$AJ$33*EDIF!$AS$33+EDIF!$AJ$34*EDIF!$AS$34+EDIF!$AJ$35*EDIF!$AS$35+EDIF!$AJ$36*EDIF!$AS$36</f>
        <v>0</v>
      </c>
      <c r="F47" s="54">
        <f>EDIF!$AJ$37*EDIF!$AS$37+EDIF!$AJ$38*EDIF!$AS$38+EDIF!$AJ$39*EDIF!$AS$39+EDIF!$AJ$40*EDIF!$AS$40+EDIF!$AJ$41*EDIF!$AS$41</f>
        <v>0</v>
      </c>
      <c r="G47" s="56">
        <f>EDIF!$AJ$42*EDIF!$AS$42+EDIF!$AJ$43*EDIF!$AS$43+EDIF!$AJ$44*EDIF!$AS$44+EDIF!$AJ$45*EDIF!$AS$45+EDIF!$AJ$46*EDIF!$AS$46+EDIF!$AJ$47*EDIF!$AS$47+EDIF!$AJ$48*EDIF!$AS$48+EDIF!$AJ$49*EDIF!$AS$49+EDIF!$AJ$50*EDIF!$AS$50+EDIF!$AJ$51*EDIF!$AS$51+EDIF!$AJ$52*EDIF!$AS$52+EDIF!$AJ$53*EDIF!$AS$53+EDIF!$AJ$54*EDIF!$AS$54+EDIF!$AJ$55*EDIF!$AS$55+EDIF!$AJ$56*EDIF!$AS$56+EDIF!$AJ$57*EDIF!$AS$57</f>
        <v>0</v>
      </c>
      <c r="H47" s="53">
        <f>EDIF!AJ$58*EDIF!$AS$58</f>
        <v>0</v>
      </c>
      <c r="I47" s="57">
        <f t="shared" si="0"/>
        <v>0</v>
      </c>
      <c r="J47" s="35"/>
      <c r="K47" s="35"/>
      <c r="L47" s="173"/>
      <c r="M47" s="173"/>
      <c r="N47" s="173"/>
    </row>
    <row r="48" spans="2:14">
      <c r="B48" s="51" t="s">
        <v>86</v>
      </c>
      <c r="C48" s="50">
        <f>EDIF!$AK$10*EDIF!$AS$10+EDIF!$AK$11*EDIF!$AS$11+EDIF!$AK$12*EDIF!$AS$12+EDIF!$AK$13*EDIF!$AS$13+EDIF!$AK$14*EDIF!$AS$14</f>
        <v>0</v>
      </c>
      <c r="D48" s="55">
        <f>EDIF!$AK$15*EDIF!$AS$15+EDIF!$AK$16*EDIF!$AS$16+EDIF!$AK$17*EDIF!$AS$17+EDIF!$AK$18*EDIF!$AS$18+EDIF!$AK$19*EDIF!$AS$19+EDIF!$AK$20*EDIF!$AS$20+EDIF!$AK$21*EDIF!$AS$21+EDIF!$AK$22*EDIF!$AS$22+EDIF!$AK$23*EDIF!$AS$23+EDIF!$AK$24*EDIF!$AS$24</f>
        <v>0</v>
      </c>
      <c r="E48" s="56">
        <f>+EDIF!$AK$25*EDIF!$AS$25+EDIF!$AK$26*EDIF!$AS$26+EDIF!$AK$27*EDIF!$AS$27+EDIF!$AK$28*EDIF!$AS$28+EDIF!$AK$29*EDIF!$AS$29+EDIF!$AK$30*EDIF!$AS$30+EDIF!$AK$31*EDIF!$AS$31+EDIF!$AK$32*EDIF!$AS$32+EDIF!$AK$33*EDIF!$AS$33+EDIF!$AK$34*EDIF!$AS$34+EDIF!$AK$35*EDIF!$AS$35+EDIF!$AK$36*EDIF!$AS$36</f>
        <v>0</v>
      </c>
      <c r="F48" s="54">
        <f>EDIF!$AK$37*EDIF!$AS$37+EDIF!$AK$38*EDIF!$AS$38+EDIF!$AK$39*EDIF!$AS$39+EDIF!$AK$40*EDIF!$AS$40+EDIF!$AK$41*EDIF!$AS$41</f>
        <v>0</v>
      </c>
      <c r="G48" s="56">
        <f>EDIF!$AK$42*EDIF!$AS$42+EDIF!$AK$43*EDIF!$AS$43+EDIF!$AK$44*EDIF!$AS$44+EDIF!$AK$45*EDIF!$AS$45+EDIF!$AK$46*EDIF!$AS$46+EDIF!$AK$47*EDIF!$AS$47+EDIF!$AK$48*EDIF!$AS$48+EDIF!$AK$49*EDIF!$AS$49+EDIF!$AK$50*EDIF!$AS$50+EDIF!$AK$51*EDIF!$AS$51+EDIF!$AK$52*EDIF!$AS$52+EDIF!$AK$53*EDIF!$AS$53+EDIF!$AK$54*EDIF!$AS$54+EDIF!$AK$55*EDIF!$AS$55+EDIF!$AK$56*EDIF!$AS$56+EDIF!$AK$57*EDIF!$AS$57</f>
        <v>0</v>
      </c>
      <c r="H48" s="53">
        <f>EDIF!AK$58*EDIF!$AS$58</f>
        <v>0</v>
      </c>
      <c r="I48" s="57">
        <f t="shared" si="0"/>
        <v>0</v>
      </c>
      <c r="J48" s="35"/>
      <c r="K48" s="35"/>
      <c r="L48" s="173"/>
      <c r="M48" s="173"/>
      <c r="N48" s="173"/>
    </row>
    <row r="49" spans="2:14">
      <c r="B49" s="51" t="s">
        <v>65</v>
      </c>
      <c r="C49" s="50">
        <f>EDIF!$AL$10*EDIF!$AS$10+EDIF!$AL$11*EDIF!$AS$11+EDIF!$AL$12*EDIF!$AS$12+EDIF!$AL$13*EDIF!$AS$13+EDIF!$AL$14*EDIF!$AS$14</f>
        <v>0</v>
      </c>
      <c r="D49" s="55">
        <f>EDIF!$AL$15*EDIF!$AS$15+EDIF!$AL$16*EDIF!$AS$16+EDIF!$AL$17*EDIF!$AS$17+EDIF!$AL$18*EDIF!$AS$18+EDIF!$AL$19*EDIF!$AS$19+EDIF!$AL$20*EDIF!$AS$20+EDIF!$AL$21*EDIF!$AS$21+EDIF!$AL$22*EDIF!$AS$22+EDIF!$AL$23*EDIF!$AS$23+EDIF!$AL$24*EDIF!$AS$24</f>
        <v>0</v>
      </c>
      <c r="E49" s="56">
        <f>+EDIF!$AL$25*EDIF!$AS$25+EDIF!$AL$26*EDIF!$AS$26+EDIF!$AL$27*EDIF!$AS$27+EDIF!$AL$28*EDIF!$AS$28+EDIF!$AL$29*EDIF!$AS$29+EDIF!$AL$30*EDIF!$AS$30+EDIF!$AL$31*EDIF!$AS$31+EDIF!$AL$32*EDIF!$AS$32+EDIF!$AL$33*EDIF!$AS$33+EDIF!$AL$34*EDIF!$AS$34+EDIF!$AL$35*EDIF!$AS$35+EDIF!$AL$36*EDIF!$AS$36</f>
        <v>0</v>
      </c>
      <c r="F49" s="54">
        <f>EDIF!$AL$37*EDIF!$AS$37+EDIF!$AL$38*EDIF!$AS$38+EDIF!$AL$39*EDIF!$AS$39+EDIF!$AL$40*EDIF!$AS$40+EDIF!$AL$41*EDIF!$AS$41</f>
        <v>0</v>
      </c>
      <c r="G49" s="56">
        <f>EDIF!$AL$42*EDIF!$AS$42+EDIF!$AL$43*EDIF!$AS$43+EDIF!$AL$44*EDIF!$AS$44+EDIF!$AL$45*EDIF!$AS$45+EDIF!$AL$46*EDIF!$AS$46+EDIF!$AL$47*EDIF!$AS$47+EDIF!$AL$48*EDIF!$AS$48+EDIF!$AL$49*EDIF!$AS$49+EDIF!$AL$50*EDIF!$AS$50+EDIF!$AL$51*EDIF!$AS$51+EDIF!$AL$52*EDIF!$AS$52+EDIF!$AL$53*EDIF!$AS$53+EDIF!$AL$54*EDIF!$AS$54+EDIF!$AL$55*EDIF!$AS$55+EDIF!$AL$56*EDIF!$AS$56+EDIF!$AL$57*EDIF!$AS$57</f>
        <v>0</v>
      </c>
      <c r="H49" s="53">
        <f>EDIF!AL$58*EDIF!$AS$58</f>
        <v>0</v>
      </c>
      <c r="I49" s="57">
        <f t="shared" si="0"/>
        <v>0</v>
      </c>
      <c r="J49" s="35"/>
      <c r="K49" s="35"/>
      <c r="L49" s="174"/>
      <c r="M49" s="174"/>
      <c r="N49" s="174"/>
    </row>
    <row r="50" spans="2:14">
      <c r="B50" s="9" t="s">
        <v>115</v>
      </c>
      <c r="C50" s="59">
        <f>SUM(C14:C49)</f>
        <v>0</v>
      </c>
      <c r="D50" s="60">
        <f t="shared" ref="D50:I50" si="1">SUM(D14:D49)</f>
        <v>0</v>
      </c>
      <c r="E50" s="59">
        <f t="shared" si="1"/>
        <v>0</v>
      </c>
      <c r="F50" s="60">
        <f t="shared" si="1"/>
        <v>0</v>
      </c>
      <c r="G50" s="59">
        <f t="shared" si="1"/>
        <v>0</v>
      </c>
      <c r="H50" s="59">
        <f t="shared" si="1"/>
        <v>0</v>
      </c>
      <c r="I50" s="59">
        <f t="shared" si="1"/>
        <v>0</v>
      </c>
    </row>
    <row r="52" spans="2:14" ht="15" customHeight="1">
      <c r="B52" s="166" t="s">
        <v>156</v>
      </c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8"/>
    </row>
    <row r="53" spans="2:14">
      <c r="B53" s="169"/>
      <c r="C53" s="170"/>
      <c r="D53" s="170"/>
      <c r="E53" s="170"/>
      <c r="F53" s="170"/>
      <c r="G53" s="170"/>
      <c r="H53" s="170"/>
      <c r="I53" s="170"/>
      <c r="J53" s="170"/>
      <c r="K53" s="170"/>
      <c r="L53" s="170"/>
      <c r="M53" s="171"/>
    </row>
  </sheetData>
  <mergeCells count="12">
    <mergeCell ref="K4:L5"/>
    <mergeCell ref="M4:N5"/>
    <mergeCell ref="B52:M53"/>
    <mergeCell ref="K2:N3"/>
    <mergeCell ref="L14:L49"/>
    <mergeCell ref="M14:M49"/>
    <mergeCell ref="N14:N49"/>
    <mergeCell ref="E10:L10"/>
    <mergeCell ref="E2:J7"/>
    <mergeCell ref="B2:D7"/>
    <mergeCell ref="K6:N6"/>
    <mergeCell ref="K7:N7"/>
  </mergeCells>
  <phoneticPr fontId="10" type="noConversion"/>
  <conditionalFormatting sqref="I14:I49">
    <cfRule type="cellIs" dxfId="0" priority="1" operator="equal">
      <formula>0</formula>
    </cfRule>
  </conditionalFormatting>
  <pageMargins left="0.7" right="0.7" top="0.75" bottom="0.75" header="0.3" footer="0.3"/>
  <pageSetup scale="56" orientation="landscape" horizontalDpi="0" verticalDpi="0" r:id="rId1"/>
  <ignoredErrors>
    <ignoredError sqref="H38 C17 F16 D16 G15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C7F31-56E6-DD4D-8DAC-26B50B29B619}">
  <sheetPr>
    <tabColor rgb="FFFF0000"/>
  </sheetPr>
  <dimension ref="B2:L12"/>
  <sheetViews>
    <sheetView view="pageBreakPreview" zoomScale="112" zoomScaleNormal="138" workbookViewId="0">
      <selection activeCell="E12" sqref="E12:F12"/>
    </sheetView>
  </sheetViews>
  <sheetFormatPr baseColWidth="10" defaultRowHeight="15"/>
  <cols>
    <col min="1" max="1" width="2.85546875" customWidth="1"/>
    <col min="2" max="2" width="7.7109375" style="9" bestFit="1" customWidth="1"/>
    <col min="3" max="10" width="12.28515625" customWidth="1"/>
    <col min="11" max="11" width="15.85546875" customWidth="1"/>
    <col min="12" max="12" width="14.85546875" customWidth="1"/>
    <col min="13" max="13" width="4.28515625" customWidth="1"/>
  </cols>
  <sheetData>
    <row r="2" spans="2:12" ht="15" customHeight="1">
      <c r="B2" s="165"/>
      <c r="C2" s="165"/>
      <c r="D2" s="165"/>
      <c r="E2" s="177" t="s">
        <v>140</v>
      </c>
      <c r="F2" s="178"/>
      <c r="G2" s="178"/>
      <c r="H2" s="178"/>
      <c r="I2" s="179"/>
      <c r="J2" s="177" t="s">
        <v>88</v>
      </c>
      <c r="K2" s="178"/>
      <c r="L2" s="179"/>
    </row>
    <row r="3" spans="2:12" ht="15" customHeight="1">
      <c r="B3" s="165"/>
      <c r="C3" s="165"/>
      <c r="D3" s="165"/>
      <c r="E3" s="183"/>
      <c r="F3" s="184"/>
      <c r="G3" s="184"/>
      <c r="H3" s="184"/>
      <c r="I3" s="185"/>
      <c r="J3" s="189"/>
      <c r="K3" s="190"/>
      <c r="L3" s="191"/>
    </row>
    <row r="4" spans="2:12" ht="15" customHeight="1">
      <c r="B4" s="165"/>
      <c r="C4" s="165"/>
      <c r="D4" s="165"/>
      <c r="E4" s="183"/>
      <c r="F4" s="184"/>
      <c r="G4" s="184"/>
      <c r="H4" s="184"/>
      <c r="I4" s="185"/>
      <c r="J4" s="180" t="s">
        <v>157</v>
      </c>
      <c r="K4" s="182"/>
      <c r="L4" s="188" t="s">
        <v>87</v>
      </c>
    </row>
    <row r="5" spans="2:12" ht="15" customHeight="1">
      <c r="B5" s="165"/>
      <c r="C5" s="165"/>
      <c r="D5" s="165"/>
      <c r="E5" s="183"/>
      <c r="F5" s="184"/>
      <c r="G5" s="184"/>
      <c r="H5" s="184"/>
      <c r="I5" s="185"/>
      <c r="J5" s="186"/>
      <c r="K5" s="187"/>
      <c r="L5" s="196"/>
    </row>
    <row r="6" spans="2:12">
      <c r="B6" s="165"/>
      <c r="C6" s="165"/>
      <c r="D6" s="165"/>
      <c r="E6" s="183"/>
      <c r="F6" s="184"/>
      <c r="G6" s="184"/>
      <c r="H6" s="184"/>
      <c r="I6" s="185"/>
      <c r="J6" s="180" t="s">
        <v>91</v>
      </c>
      <c r="K6" s="181"/>
      <c r="L6" s="182"/>
    </row>
    <row r="7" spans="2:12">
      <c r="B7" s="165"/>
      <c r="C7" s="165"/>
      <c r="D7" s="165"/>
      <c r="E7" s="189"/>
      <c r="F7" s="190"/>
      <c r="G7" s="190"/>
      <c r="H7" s="190"/>
      <c r="I7" s="191"/>
      <c r="J7" s="131" t="s">
        <v>161</v>
      </c>
      <c r="K7" s="132"/>
      <c r="L7" s="134"/>
    </row>
    <row r="10" spans="2:12">
      <c r="C10" s="176" t="s">
        <v>130</v>
      </c>
      <c r="D10" s="176"/>
      <c r="E10" s="176" t="s">
        <v>26</v>
      </c>
      <c r="F10" s="176"/>
      <c r="G10" s="176" t="s">
        <v>150</v>
      </c>
      <c r="H10" s="176"/>
      <c r="I10" s="176" t="s">
        <v>151</v>
      </c>
      <c r="J10" s="176"/>
      <c r="K10" s="102" t="s">
        <v>132</v>
      </c>
    </row>
    <row r="11" spans="2:12" ht="30.95" customHeight="1">
      <c r="C11" s="175" t="s">
        <v>131</v>
      </c>
      <c r="D11" s="175"/>
      <c r="E11" s="165"/>
      <c r="F11" s="165"/>
      <c r="G11" s="165"/>
      <c r="H11" s="165"/>
      <c r="I11" s="165"/>
      <c r="J11" s="165"/>
      <c r="K11" s="58"/>
    </row>
    <row r="12" spans="2:12" ht="30.95" customHeight="1">
      <c r="C12" s="175" t="s">
        <v>152</v>
      </c>
      <c r="D12" s="175"/>
      <c r="E12" s="165"/>
      <c r="F12" s="165"/>
      <c r="G12" s="165"/>
      <c r="H12" s="165"/>
      <c r="I12" s="165"/>
      <c r="J12" s="165"/>
      <c r="K12" s="58"/>
    </row>
  </sheetData>
  <mergeCells count="19">
    <mergeCell ref="C10:D10"/>
    <mergeCell ref="E10:F10"/>
    <mergeCell ref="G10:H10"/>
    <mergeCell ref="I10:J10"/>
    <mergeCell ref="B2:D7"/>
    <mergeCell ref="E2:I7"/>
    <mergeCell ref="J2:L3"/>
    <mergeCell ref="J4:K5"/>
    <mergeCell ref="L4:L5"/>
    <mergeCell ref="J6:L6"/>
    <mergeCell ref="J7:L7"/>
    <mergeCell ref="C11:D11"/>
    <mergeCell ref="E11:F11"/>
    <mergeCell ref="G11:H11"/>
    <mergeCell ref="I11:J11"/>
    <mergeCell ref="C12:D12"/>
    <mergeCell ref="E12:F12"/>
    <mergeCell ref="G12:H12"/>
    <mergeCell ref="I12:J12"/>
  </mergeCells>
  <pageMargins left="0.7" right="0.7" top="0.75" bottom="0.75" header="0.3" footer="0.3"/>
  <pageSetup scale="5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EDIF</vt:lpstr>
      <vt:lpstr>CRIT_USEN</vt:lpstr>
      <vt:lpstr>Anexo</vt:lpstr>
      <vt:lpstr>VAR_IND</vt:lpstr>
      <vt:lpstr>USEN_PROC_Pendi</vt:lpstr>
      <vt:lpstr>CRIT_USEN!Área_de_impresión</vt:lpstr>
      <vt:lpstr>USEN_PROC_Pendi!Área_de_impresión</vt:lpstr>
      <vt:lpstr>VAR_IND!Área_de_impresión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chopan</dc:creator>
  <cp:lastModifiedBy>Itzel</cp:lastModifiedBy>
  <cp:lastPrinted>2020-03-26T23:58:26Z</cp:lastPrinted>
  <dcterms:created xsi:type="dcterms:W3CDTF">2013-05-24T01:54:49Z</dcterms:created>
  <dcterms:modified xsi:type="dcterms:W3CDTF">2021-09-12T20:25:18Z</dcterms:modified>
</cp:coreProperties>
</file>